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067"/>
  <workbookPr/>
  <mc:AlternateContent xmlns:mc="http://schemas.openxmlformats.org/markup-compatibility/2006">
    <mc:Choice Requires="x15">
      <x15ac:absPath xmlns:x15ac="http://schemas.microsoft.com/office/spreadsheetml/2010/11/ac" url="C:\Users\octav\Documents\A A A Opimas\Research\RegTech\"/>
    </mc:Choice>
  </mc:AlternateContent>
  <bookViews>
    <workbookView xWindow="0" yWindow="0" windowWidth="20490" windowHeight="7530" tabRatio="900" activeTab="1"/>
  </bookViews>
  <sheets>
    <sheet name="Data" sheetId="21" r:id="rId1"/>
    <sheet name="Chart" sheetId="27" r:id="rId2"/>
    <sheet name="Info" sheetId="28" r:id="rId3"/>
  </sheets>
  <externalReferences>
    <externalReference r:id="rId4"/>
  </externalReferences>
  <definedNames>
    <definedName name="Title">Info!$C$8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3" i="21" l="1"/>
  <c r="C13" i="21"/>
  <c r="D12" i="21"/>
  <c r="E12" i="21" s="1"/>
  <c r="F12" i="21" s="1"/>
  <c r="G12" i="21" s="1"/>
  <c r="D11" i="21"/>
  <c r="E11" i="21" s="1"/>
  <c r="F11" i="21" s="1"/>
  <c r="G11" i="21" s="1"/>
  <c r="D10" i="21"/>
  <c r="E10" i="21" s="1"/>
  <c r="F10" i="21" s="1"/>
  <c r="G10" i="21" s="1"/>
  <c r="D9" i="21"/>
  <c r="E9" i="21" s="1"/>
  <c r="F9" i="21" s="1"/>
  <c r="G9" i="21" s="1"/>
  <c r="D8" i="21"/>
  <c r="E8" i="21" s="1"/>
  <c r="F8" i="21" l="1"/>
  <c r="E13" i="21"/>
  <c r="J13" i="21" s="1"/>
  <c r="I13" i="21"/>
  <c r="C3" i="21"/>
  <c r="E2" i="27"/>
  <c r="G8" i="21" l="1"/>
  <c r="G13" i="21" s="1"/>
  <c r="F13" i="21"/>
  <c r="K13" i="21" s="1"/>
  <c r="L13" i="21" l="1"/>
</calcChain>
</file>

<file path=xl/sharedStrings.xml><?xml version="1.0" encoding="utf-8"?>
<sst xmlns="http://schemas.openxmlformats.org/spreadsheetml/2006/main" count="21" uniqueCount="21">
  <si>
    <t>Analyst</t>
  </si>
  <si>
    <t>Email</t>
  </si>
  <si>
    <t>Title</t>
  </si>
  <si>
    <t>Date of publication</t>
  </si>
  <si>
    <t>URL</t>
  </si>
  <si>
    <t>Source(s)</t>
  </si>
  <si>
    <t>Note</t>
  </si>
  <si>
    <t>Research library</t>
  </si>
  <si>
    <t>Opimas</t>
  </si>
  <si>
    <t>Growth Rate</t>
  </si>
  <si>
    <t>Financial Crime</t>
  </si>
  <si>
    <t>Trade Reporting</t>
  </si>
  <si>
    <t>Regulatory Reporting</t>
  </si>
  <si>
    <t>Market Structure</t>
  </si>
  <si>
    <t>Investor Protection</t>
  </si>
  <si>
    <t>Total RegTech Spending</t>
  </si>
  <si>
    <t>RegTech Spending in Capital Markets</t>
  </si>
  <si>
    <t>Octavio Marenzi</t>
  </si>
  <si>
    <t>om@opimas.com</t>
  </si>
  <si>
    <t>US$ bn</t>
  </si>
  <si>
    <t>Covers capital markets globally, includes internal and external technology spending on regulations and compliance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</si>
</sst>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43" formatCode="_-* #,##0.00_-;\-* #,##0.00_-;_-* &quot;-&quot;??_-;_-@_-"/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_-* #,##0\ _€_-;\-* #,##0\ _€_-;_-* &quot;-&quot;\ _€_-;_-@_-"/>
    <numFmt numFmtId="167" formatCode="_-* #,##0.00\ _€_-;\-* #,##0.00\ _€_-;_-* &quot;-&quot;??\ _€_-;_-@_-"/>
    <numFmt numFmtId="168" formatCode="_-* #,##0.0\ _€_-;\-* #,##0.0\ _€_-;_-* &quot;-&quot;??\ _€_-;_-@_-"/>
    <numFmt numFmtId="169" formatCode="_(&quot;R$ &quot;* #,##0.00_);_(&quot;R$ &quot;* \(#,##0.00\);_(&quot;R$ &quot;* &quot;-&quot;??_);_(@_)"/>
    <numFmt numFmtId="170" formatCode="#,##0\ &quot;DM&quot;;[Red]\-#,##0\ &quot;DM&quot;"/>
    <numFmt numFmtId="171" formatCode="#,##0.00\ &quot;DM&quot;;[Red]\-#,##0.00\ &quot;DM&quot;"/>
    <numFmt numFmtId="172" formatCode="0_ ;\-0\ "/>
    <numFmt numFmtId="173" formatCode="yyyy\-mm\-dd;@"/>
    <numFmt numFmtId="174" formatCode="0.0%"/>
  </numFmts>
  <fonts count="4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17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Arial"/>
      <family val="2"/>
    </font>
    <font>
      <sz val="10"/>
      <name val="MS Sans Serif"/>
      <family val="2"/>
    </font>
    <font>
      <u/>
      <sz val="10"/>
      <color indexed="12"/>
      <name val="Arial"/>
      <family val="2"/>
    </font>
    <font>
      <sz val="11"/>
      <color indexed="20"/>
      <name val="Calibri"/>
      <family val="2"/>
    </font>
    <font>
      <sz val="10"/>
      <name val="Verdana"/>
      <family val="2"/>
    </font>
    <font>
      <i/>
      <sz val="11"/>
      <color indexed="23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1"/>
      <color theme="10"/>
      <name val="Calibri"/>
      <family val="2"/>
    </font>
    <font>
      <u/>
      <sz val="10"/>
      <color theme="10"/>
      <name val="Arial"/>
      <family val="2"/>
    </font>
    <font>
      <sz val="10"/>
      <name val="Geneva"/>
    </font>
    <font>
      <b/>
      <sz val="10"/>
      <name val="Arial"/>
      <family val="2"/>
    </font>
    <font>
      <sz val="10"/>
      <name val="Helv"/>
    </font>
    <font>
      <sz val="10"/>
      <name val="Tahoma"/>
      <family val="2"/>
    </font>
    <font>
      <sz val="10"/>
      <name val="Courier"/>
      <family val="3"/>
    </font>
    <font>
      <sz val="9"/>
      <color theme="1"/>
      <name val="Lato"/>
      <family val="2"/>
    </font>
    <font>
      <b/>
      <sz val="9"/>
      <color theme="1"/>
      <name val="Lato"/>
      <family val="2"/>
    </font>
    <font>
      <sz val="9"/>
      <color theme="6"/>
      <name val="Lato"/>
      <family val="2"/>
    </font>
    <font>
      <b/>
      <sz val="11"/>
      <color theme="1"/>
      <name val="Lato"/>
      <family val="2"/>
    </font>
    <font>
      <sz val="10"/>
      <color theme="1"/>
      <name val="Lato"/>
      <family val="2"/>
    </font>
    <font>
      <b/>
      <sz val="10"/>
      <color theme="1"/>
      <name val="Lato"/>
      <family val="2"/>
    </font>
    <font>
      <u/>
      <sz val="11"/>
      <color theme="10"/>
      <name val="Calibri"/>
      <family val="2"/>
      <scheme val="minor"/>
    </font>
    <font>
      <b/>
      <sz val="9"/>
      <color theme="1"/>
      <name val="Lato"/>
      <family val="2"/>
    </font>
    <font>
      <sz val="9"/>
      <color theme="1"/>
      <name val="Lato"/>
      <family val="2"/>
    </font>
  </fonts>
  <fills count="2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indexed="47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9"/>
      </patternFill>
    </fill>
    <fill>
      <patternFill patternType="solid">
        <fgColor indexed="55"/>
      </patternFill>
    </fill>
    <fill>
      <patternFill patternType="solid">
        <fgColor indexed="10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31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4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57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</fills>
  <borders count="26">
    <border>
      <left/>
      <right/>
      <top/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/>
      <top style="thick">
        <color theme="4"/>
      </top>
      <bottom/>
      <diagonal/>
    </border>
    <border>
      <left/>
      <right/>
      <top style="thin">
        <color theme="6"/>
      </top>
      <bottom/>
      <diagonal/>
    </border>
    <border>
      <left/>
      <right style="medium">
        <color theme="0"/>
      </right>
      <top style="thick">
        <color theme="0"/>
      </top>
      <bottom style="thick">
        <color theme="0"/>
      </bottom>
      <diagonal/>
    </border>
    <border>
      <left style="medium">
        <color theme="0"/>
      </left>
      <right/>
      <top style="thick">
        <color theme="0"/>
      </top>
      <bottom style="thick">
        <color theme="0"/>
      </bottom>
      <diagonal/>
    </border>
    <border>
      <left/>
      <right style="medium">
        <color theme="0"/>
      </right>
      <top style="thick">
        <color theme="0"/>
      </top>
      <bottom style="medium">
        <color theme="4"/>
      </bottom>
      <diagonal/>
    </border>
    <border>
      <left style="medium">
        <color theme="0"/>
      </left>
      <right/>
      <top style="thick">
        <color theme="0"/>
      </top>
      <bottom style="medium">
        <color theme="4"/>
      </bottom>
      <diagonal/>
    </border>
    <border>
      <left/>
      <right/>
      <top/>
      <bottom style="thick">
        <color rgb="FF008BB8"/>
      </bottom>
      <diagonal/>
    </border>
    <border>
      <left/>
      <right style="medium">
        <color theme="0"/>
      </right>
      <top style="medium">
        <color theme="4"/>
      </top>
      <bottom style="thick">
        <color theme="0"/>
      </bottom>
      <diagonal/>
    </border>
    <border>
      <left style="medium">
        <color theme="0"/>
      </left>
      <right/>
      <top style="medium">
        <color theme="4"/>
      </top>
      <bottom style="thick">
        <color theme="0"/>
      </bottom>
      <diagonal/>
    </border>
  </borders>
  <cellStyleXfs count="273">
    <xf numFmtId="0" fontId="0" fillId="0" borderId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3" fillId="0" borderId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5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13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14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8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19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2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21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19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22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23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4" fillId="3" borderId="5" applyNumberFormat="0" applyAlignment="0" applyProtection="0"/>
    <xf numFmtId="0" fontId="4" fillId="3" borderId="5" applyNumberFormat="0" applyAlignment="0" applyProtection="0"/>
    <xf numFmtId="0" fontId="5" fillId="8" borderId="2" applyNumberFormat="0" applyAlignment="0" applyProtection="0"/>
    <xf numFmtId="0" fontId="5" fillId="8" borderId="2" applyNumberFormat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24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22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7" fillId="4" borderId="5" applyNumberFormat="0" applyAlignment="0" applyProtection="0"/>
    <xf numFmtId="0" fontId="7" fillId="4" borderId="5" applyNumberFormat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7" fillId="6" borderId="1" applyNumberFormat="0" applyFont="0" applyAlignment="0" applyProtection="0"/>
    <xf numFmtId="0" fontId="17" fillId="6" borderId="1" applyNumberFormat="0" applyFont="0" applyAlignment="0" applyProtection="0"/>
    <xf numFmtId="0" fontId="13" fillId="6" borderId="6" applyNumberFormat="0" applyFon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0" fillId="3" borderId="4" applyNumberFormat="0" applyAlignment="0" applyProtection="0"/>
    <xf numFmtId="0" fontId="10" fillId="3" borderId="4" applyNumberFormat="0" applyAlignment="0" applyProtection="0"/>
    <xf numFmtId="38" fontId="1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4" fillId="0" borderId="8" applyNumberFormat="0" applyFill="0" applyAlignment="0" applyProtection="0"/>
    <xf numFmtId="0" fontId="21" fillId="0" borderId="7" applyNumberFormat="0" applyFill="0" applyAlignment="0" applyProtection="0"/>
    <xf numFmtId="0" fontId="21" fillId="0" borderId="7" applyNumberFormat="0" applyFill="0" applyAlignment="0" applyProtection="0"/>
    <xf numFmtId="0" fontId="25" fillId="0" borderId="9" applyNumberFormat="0" applyFill="0" applyAlignment="0" applyProtection="0"/>
    <xf numFmtId="0" fontId="22" fillId="0" borderId="10" applyNumberFormat="0" applyFill="0" applyAlignment="0" applyProtection="0"/>
    <xf numFmtId="0" fontId="22" fillId="0" borderId="10" applyNumberFormat="0" applyFill="0" applyAlignment="0" applyProtection="0"/>
    <xf numFmtId="0" fontId="26" fillId="0" borderId="11" applyNumberFormat="0" applyFill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11" fillId="0" borderId="12" applyNumberFormat="0" applyFill="0" applyAlignment="0" applyProtection="0"/>
    <xf numFmtId="0" fontId="11" fillId="0" borderId="12" applyNumberFormat="0" applyFill="0" applyAlignment="0" applyProtection="0"/>
    <xf numFmtId="0" fontId="11" fillId="0" borderId="13" applyNumberFormat="0" applyFill="0" applyAlignment="0" applyProtection="0"/>
    <xf numFmtId="0" fontId="1" fillId="0" borderId="0"/>
    <xf numFmtId="0" fontId="27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17" borderId="0" applyNumberFormat="0" applyBorder="0" applyAlignment="0" applyProtection="0"/>
    <xf numFmtId="0" fontId="2" fillId="4" borderId="0" applyNumberFormat="0" applyBorder="0" applyAlignment="0" applyProtection="0"/>
    <xf numFmtId="0" fontId="2" fillId="3" borderId="0" applyNumberFormat="0" applyBorder="0" applyAlignment="0" applyProtection="0"/>
    <xf numFmtId="0" fontId="2" fillId="7" borderId="0" applyNumberFormat="0" applyBorder="0" applyAlignment="0" applyProtection="0"/>
    <xf numFmtId="0" fontId="2" fillId="5" borderId="0" applyNumberFormat="0" applyBorder="0" applyAlignment="0" applyProtection="0"/>
    <xf numFmtId="0" fontId="2" fillId="3" borderId="0" applyNumberFormat="0" applyBorder="0" applyAlignment="0" applyProtection="0"/>
    <xf numFmtId="0" fontId="2" fillId="18" borderId="0" applyNumberFormat="0" applyBorder="0" applyAlignment="0" applyProtection="0"/>
    <xf numFmtId="0" fontId="2" fillId="4" borderId="0" applyNumberFormat="0" applyBorder="0" applyAlignment="0" applyProtection="0"/>
    <xf numFmtId="0" fontId="3" fillId="11" borderId="0" applyNumberFormat="0" applyBorder="0" applyAlignment="0" applyProtection="0"/>
    <xf numFmtId="0" fontId="3" fillId="7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3" fillId="4" borderId="0" applyNumberFormat="0" applyBorder="0" applyAlignment="0" applyProtection="0"/>
    <xf numFmtId="0" fontId="6" fillId="14" borderId="0" applyNumberFormat="0" applyBorder="0" applyAlignment="0" applyProtection="0"/>
    <xf numFmtId="0" fontId="4" fillId="3" borderId="5" applyNumberFormat="0" applyAlignment="0" applyProtection="0"/>
    <xf numFmtId="0" fontId="5" fillId="8" borderId="2" applyNumberFormat="0" applyAlignment="0" applyProtection="0"/>
    <xf numFmtId="0" fontId="8" fillId="0" borderId="3" applyNumberFormat="0" applyFill="0" applyAlignment="0" applyProtection="0"/>
    <xf numFmtId="0" fontId="3" fillId="11" borderId="0" applyNumberFormat="0" applyBorder="0" applyAlignment="0" applyProtection="0"/>
    <xf numFmtId="0" fontId="3" fillId="9" borderId="0" applyNumberFormat="0" applyBorder="0" applyAlignment="0" applyProtection="0"/>
    <xf numFmtId="0" fontId="3" fillId="25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7" fillId="4" borderId="5" applyNumberFormat="0" applyAlignment="0" applyProtection="0"/>
    <xf numFmtId="0" fontId="15" fillId="0" borderId="0" applyNumberFormat="0" applyFill="0" applyBorder="0" applyAlignment="0" applyProtection="0">
      <alignment vertical="top"/>
      <protection locked="0"/>
    </xf>
    <xf numFmtId="0" fontId="16" fillId="13" borderId="0" applyNumberFormat="0" applyBorder="0" applyAlignment="0" applyProtection="0"/>
    <xf numFmtId="0" fontId="9" fillId="5" borderId="0" applyNumberFormat="0" applyBorder="0" applyAlignment="0" applyProtection="0"/>
    <xf numFmtId="0" fontId="1" fillId="0" borderId="0"/>
    <xf numFmtId="0" fontId="1" fillId="0" borderId="0"/>
    <xf numFmtId="0" fontId="13" fillId="0" borderId="0"/>
    <xf numFmtId="0" fontId="17" fillId="6" borderId="1" applyNumberFormat="0" applyFont="0" applyAlignment="0" applyProtection="0"/>
    <xf numFmtId="9" fontId="13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" fillId="3" borderId="4" applyNumberFormat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7" applyNumberFormat="0" applyFill="0" applyAlignment="0" applyProtection="0"/>
    <xf numFmtId="0" fontId="21" fillId="0" borderId="7" applyNumberFormat="0" applyFill="0" applyAlignment="0" applyProtection="0"/>
    <xf numFmtId="0" fontId="22" fillId="0" borderId="10" applyNumberFormat="0" applyFill="0" applyAlignment="0" applyProtection="0"/>
    <xf numFmtId="0" fontId="22" fillId="0" borderId="0" applyNumberFormat="0" applyFill="0" applyBorder="0" applyAlignment="0" applyProtection="0"/>
    <xf numFmtId="0" fontId="11" fillId="0" borderId="12" applyNumberFormat="0" applyFill="0" applyAlignment="0" applyProtection="0"/>
    <xf numFmtId="0" fontId="15" fillId="0" borderId="0" applyNumberFormat="0" applyFill="0" applyBorder="0" applyAlignment="0" applyProtection="0">
      <alignment vertical="top"/>
      <protection locked="0"/>
    </xf>
    <xf numFmtId="0" fontId="13" fillId="0" borderId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 applyNumberFormat="0" applyFill="0" applyBorder="0" applyAlignment="0" applyProtection="0"/>
    <xf numFmtId="0" fontId="1" fillId="0" borderId="0"/>
    <xf numFmtId="43" fontId="13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3" fillId="0" borderId="0" applyFont="0" applyFill="0" applyBorder="0" applyAlignment="0" applyProtection="0"/>
    <xf numFmtId="0" fontId="1" fillId="0" borderId="0"/>
    <xf numFmtId="16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30" fillId="0" borderId="0" applyNumberFormat="0" applyFont="0" applyAlignment="0"/>
    <xf numFmtId="0" fontId="31" fillId="0" borderId="0"/>
    <xf numFmtId="0" fontId="31" fillId="0" borderId="0"/>
    <xf numFmtId="0" fontId="31" fillId="0" borderId="0"/>
    <xf numFmtId="16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0" fontId="32" fillId="0" borderId="0"/>
    <xf numFmtId="0" fontId="13" fillId="0" borderId="14"/>
    <xf numFmtId="0" fontId="30" fillId="0" borderId="15" applyNumberFormat="0" applyFont="0" applyAlignment="0"/>
    <xf numFmtId="0" fontId="33" fillId="0" borderId="0"/>
    <xf numFmtId="0" fontId="2" fillId="0" borderId="0"/>
    <xf numFmtId="37" fontId="29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31" fillId="0" borderId="0"/>
    <xf numFmtId="167" fontId="2" fillId="0" borderId="0" applyFont="0" applyFill="0" applyBorder="0" applyAlignment="0" applyProtection="0"/>
    <xf numFmtId="170" fontId="31" fillId="0" borderId="0" applyFont="0" applyFill="0" applyBorder="0" applyAlignment="0" applyProtection="0"/>
    <xf numFmtId="171" fontId="31" fillId="0" borderId="0" applyFont="0" applyFill="0" applyBorder="0" applyAlignment="0" applyProtection="0"/>
    <xf numFmtId="0" fontId="38" fillId="0" borderId="16">
      <alignment horizontal="left"/>
    </xf>
    <xf numFmtId="0" fontId="40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35">
    <xf numFmtId="0" fontId="0" fillId="0" borderId="0" xfId="0"/>
    <xf numFmtId="0" fontId="0" fillId="2" borderId="0" xfId="0" applyFill="1"/>
    <xf numFmtId="0" fontId="34" fillId="0" borderId="0" xfId="0" applyFont="1"/>
    <xf numFmtId="168" fontId="34" fillId="0" borderId="0" xfId="1" applyNumberFormat="1" applyFont="1"/>
    <xf numFmtId="172" fontId="34" fillId="0" borderId="0" xfId="1" applyNumberFormat="1" applyFont="1"/>
    <xf numFmtId="0" fontId="0" fillId="26" borderId="0" xfId="0" applyFill="1"/>
    <xf numFmtId="168" fontId="36" fillId="2" borderId="0" xfId="1" applyNumberFormat="1" applyFont="1" applyFill="1"/>
    <xf numFmtId="0" fontId="38" fillId="0" borderId="0" xfId="0" applyFont="1"/>
    <xf numFmtId="0" fontId="39" fillId="0" borderId="0" xfId="0" applyNumberFormat="1" applyFont="1" applyAlignment="1">
      <alignment horizontal="left" wrapText="1"/>
    </xf>
    <xf numFmtId="0" fontId="0" fillId="26" borderId="17" xfId="0" applyFill="1" applyBorder="1"/>
    <xf numFmtId="0" fontId="37" fillId="2" borderId="0" xfId="0" applyFont="1" applyFill="1"/>
    <xf numFmtId="0" fontId="34" fillId="27" borderId="19" xfId="270" applyFont="1" applyFill="1" applyBorder="1">
      <alignment horizontal="left"/>
    </xf>
    <xf numFmtId="0" fontId="34" fillId="27" borderId="20" xfId="270" applyNumberFormat="1" applyFont="1" applyFill="1" applyBorder="1" applyAlignment="1">
      <alignment horizontal="left" wrapText="1"/>
    </xf>
    <xf numFmtId="0" fontId="35" fillId="27" borderId="20" xfId="270" applyNumberFormat="1" applyFont="1" applyFill="1" applyBorder="1" applyAlignment="1">
      <alignment horizontal="left" wrapText="1"/>
    </xf>
    <xf numFmtId="173" fontId="34" fillId="27" borderId="20" xfId="270" applyNumberFormat="1" applyFont="1" applyFill="1" applyBorder="1" applyAlignment="1">
      <alignment horizontal="left" wrapText="1"/>
    </xf>
    <xf numFmtId="0" fontId="34" fillId="27" borderId="21" xfId="270" applyFont="1" applyFill="1" applyBorder="1">
      <alignment horizontal="left"/>
    </xf>
    <xf numFmtId="0" fontId="34" fillId="27" borderId="22" xfId="270" applyNumberFormat="1" applyFont="1" applyFill="1" applyBorder="1" applyAlignment="1">
      <alignment horizontal="left" wrapText="1"/>
    </xf>
    <xf numFmtId="0" fontId="40" fillId="27" borderId="20" xfId="271" applyNumberFormat="1" applyFill="1" applyBorder="1" applyAlignment="1">
      <alignment horizontal="left" wrapText="1"/>
    </xf>
    <xf numFmtId="0" fontId="34" fillId="0" borderId="23" xfId="0" applyFont="1" applyBorder="1"/>
    <xf numFmtId="168" fontId="34" fillId="0" borderId="23" xfId="1" applyNumberFormat="1" applyFont="1" applyBorder="1"/>
    <xf numFmtId="0" fontId="34" fillId="0" borderId="0" xfId="0" applyFont="1" applyBorder="1"/>
    <xf numFmtId="168" fontId="34" fillId="0" borderId="0" xfId="1" applyNumberFormat="1" applyFont="1" applyBorder="1"/>
    <xf numFmtId="0" fontId="34" fillId="27" borderId="24" xfId="270" applyFont="1" applyFill="1" applyBorder="1">
      <alignment horizontal="left"/>
    </xf>
    <xf numFmtId="0" fontId="35" fillId="27" borderId="25" xfId="270" applyNumberFormat="1" applyFont="1" applyFill="1" applyBorder="1" applyAlignment="1">
      <alignment horizontal="left" wrapText="1"/>
    </xf>
    <xf numFmtId="0" fontId="41" fillId="0" borderId="0" xfId="0" applyFont="1"/>
    <xf numFmtId="168" fontId="42" fillId="0" borderId="18" xfId="1" applyNumberFormat="1" applyFont="1" applyBorder="1" applyAlignment="1">
      <alignment vertical="center" wrapText="1"/>
    </xf>
    <xf numFmtId="0" fontId="34" fillId="27" borderId="20" xfId="270" applyNumberFormat="1" applyFont="1" applyFill="1" applyBorder="1" applyAlignment="1">
      <alignment horizontal="left" vertical="top" wrapText="1"/>
    </xf>
    <xf numFmtId="167" fontId="34" fillId="0" borderId="18" xfId="1" applyFont="1" applyBorder="1" applyAlignment="1">
      <alignment horizontal="right" vertical="center"/>
    </xf>
    <xf numFmtId="168" fontId="35" fillId="0" borderId="18" xfId="1" applyNumberFormat="1" applyFont="1" applyBorder="1" applyAlignment="1">
      <alignment vertical="center" wrapText="1"/>
    </xf>
    <xf numFmtId="168" fontId="35" fillId="0" borderId="18" xfId="1" applyNumberFormat="1" applyFont="1" applyBorder="1" applyAlignment="1">
      <alignment horizontal="right" vertical="center"/>
    </xf>
    <xf numFmtId="9" fontId="42" fillId="0" borderId="18" xfId="272" applyNumberFormat="1" applyFont="1" applyBorder="1" applyAlignment="1">
      <alignment vertical="center" wrapText="1"/>
    </xf>
    <xf numFmtId="9" fontId="34" fillId="0" borderId="18" xfId="272" applyNumberFormat="1" applyFont="1" applyBorder="1" applyAlignment="1">
      <alignment horizontal="right" vertical="center"/>
    </xf>
    <xf numFmtId="174" fontId="35" fillId="0" borderId="0" xfId="272" applyNumberFormat="1" applyFont="1"/>
    <xf numFmtId="43" fontId="34" fillId="0" borderId="18" xfId="1" applyNumberFormat="1" applyFont="1" applyBorder="1" applyAlignment="1">
      <alignment horizontal="right" vertical="center"/>
    </xf>
    <xf numFmtId="10" fontId="34" fillId="0" borderId="0" xfId="0" applyNumberFormat="1" applyFont="1"/>
  </cellXfs>
  <cellStyles count="273">
    <cellStyle name="20% - Accent1 2" xfId="4"/>
    <cellStyle name="20% - Accent2 2" xfId="7"/>
    <cellStyle name="20% - Accent3 2" xfId="10"/>
    <cellStyle name="20% - Accent4 2" xfId="13"/>
    <cellStyle name="20% - Accent5 2" xfId="16"/>
    <cellStyle name="20% - Accent6 2" xfId="18"/>
    <cellStyle name="20% - Ênfase1 2" xfId="5"/>
    <cellStyle name="20% - Ênfase1 2 2" xfId="6"/>
    <cellStyle name="20% - Ênfase1 3" xfId="130"/>
    <cellStyle name="20% - Ênfase2 2" xfId="8"/>
    <cellStyle name="20% - Ênfase2 2 2" xfId="9"/>
    <cellStyle name="20% - Ênfase2 3" xfId="131"/>
    <cellStyle name="20% - Ênfase3 2" xfId="11"/>
    <cellStyle name="20% - Ênfase3 2 2" xfId="12"/>
    <cellStyle name="20% - Ênfase3 3" xfId="132"/>
    <cellStyle name="20% - Ênfase4 2" xfId="14"/>
    <cellStyle name="20% - Ênfase4 2 2" xfId="15"/>
    <cellStyle name="20% - Ênfase4 3" xfId="133"/>
    <cellStyle name="20% - Ênfase5 2" xfId="17"/>
    <cellStyle name="20% - Ênfase5 3" xfId="134"/>
    <cellStyle name="20% - Ênfase6 2" xfId="19"/>
    <cellStyle name="20% - Ênfase6 3" xfId="135"/>
    <cellStyle name="40% - Accent1 2" xfId="20"/>
    <cellStyle name="40% - Accent2 2" xfId="23"/>
    <cellStyle name="40% - Accent3 2" xfId="25"/>
    <cellStyle name="40% - Accent4 2" xfId="28"/>
    <cellStyle name="40% - Accent5 2" xfId="31"/>
    <cellStyle name="40% - Accent6 2" xfId="33"/>
    <cellStyle name="40% - Ênfase1 2" xfId="21"/>
    <cellStyle name="40% - Ênfase1 2 2" xfId="22"/>
    <cellStyle name="40% - Ênfase1 3" xfId="136"/>
    <cellStyle name="40% - Ênfase2 2" xfId="24"/>
    <cellStyle name="40% - Ênfase2 3" xfId="137"/>
    <cellStyle name="40% - Ênfase3 2" xfId="26"/>
    <cellStyle name="40% - Ênfase3 2 2" xfId="27"/>
    <cellStyle name="40% - Ênfase3 3" xfId="138"/>
    <cellStyle name="40% - Ênfase4 2" xfId="29"/>
    <cellStyle name="40% - Ênfase4 2 2" xfId="30"/>
    <cellStyle name="40% - Ênfase4 3" xfId="139"/>
    <cellStyle name="40% - Ênfase5 2" xfId="32"/>
    <cellStyle name="40% - Ênfase5 3" xfId="140"/>
    <cellStyle name="40% - Ênfase6 2" xfId="34"/>
    <cellStyle name="40% - Ênfase6 2 2" xfId="35"/>
    <cellStyle name="40% - Ênfase6 3" xfId="141"/>
    <cellStyle name="60% - Accent1 2" xfId="36"/>
    <cellStyle name="60% - Accent2 2" xfId="39"/>
    <cellStyle name="60% - Accent3 2" xfId="41"/>
    <cellStyle name="60% - Accent4 2" xfId="44"/>
    <cellStyle name="60% - Accent5 2" xfId="47"/>
    <cellStyle name="60% - Accent6 2" xfId="49"/>
    <cellStyle name="60% - Ênfase1 2" xfId="37"/>
    <cellStyle name="60% - Ênfase1 2 2" xfId="38"/>
    <cellStyle name="60% - Ênfase1 3" xfId="142"/>
    <cellStyle name="60% - Ênfase2 2" xfId="40"/>
    <cellStyle name="60% - Ênfase2 3" xfId="143"/>
    <cellStyle name="60% - Ênfase3 2" xfId="42"/>
    <cellStyle name="60% - Ênfase3 2 2" xfId="43"/>
    <cellStyle name="60% - Ênfase3 3" xfId="144"/>
    <cellStyle name="60% - Ênfase4 2" xfId="45"/>
    <cellStyle name="60% - Ênfase4 2 2" xfId="46"/>
    <cellStyle name="60% - Ênfase4 3" xfId="145"/>
    <cellStyle name="60% - Ênfase5 2" xfId="48"/>
    <cellStyle name="60% - Ênfase5 3" xfId="146"/>
    <cellStyle name="60% - Ênfase6 2" xfId="50"/>
    <cellStyle name="60% - Ênfase6 2 2" xfId="51"/>
    <cellStyle name="60% - Ênfase6 3" xfId="147"/>
    <cellStyle name="Accent1 2" xfId="60"/>
    <cellStyle name="Accent2 2" xfId="63"/>
    <cellStyle name="Accent3 2" xfId="65"/>
    <cellStyle name="Accent4 2" xfId="67"/>
    <cellStyle name="Accent5 2" xfId="70"/>
    <cellStyle name="Accent6 2" xfId="72"/>
    <cellStyle name="Bad 2" xfId="76"/>
    <cellStyle name="Bom 2" xfId="53"/>
    <cellStyle name="Bom 3" xfId="148"/>
    <cellStyle name="Bordas" xfId="244"/>
    <cellStyle name="Calculation 2" xfId="54"/>
    <cellStyle name="Cálculo 2" xfId="55"/>
    <cellStyle name="Cálculo 3" xfId="149"/>
    <cellStyle name="Célula de Verificação 2" xfId="57"/>
    <cellStyle name="Célula de Verificação 3" xfId="150"/>
    <cellStyle name="Célula Vinculada 2" xfId="59"/>
    <cellStyle name="Célula Vinculada 3" xfId="151"/>
    <cellStyle name="Check Cell 2" xfId="56"/>
    <cellStyle name="Comma" xfId="1" builtinId="3"/>
    <cellStyle name="Comma 2" xfId="98"/>
    <cellStyle name="Comma 2 2" xfId="243"/>
    <cellStyle name="Comma0 - Estilo1" xfId="245"/>
    <cellStyle name="Curren - Estilo2" xfId="246"/>
    <cellStyle name="Currency 2" xfId="242"/>
    <cellStyle name="Date - Estilo3" xfId="247"/>
    <cellStyle name="Dezimal [0]_~0004812" xfId="248"/>
    <cellStyle name="Dezimal_~0004812" xfId="249"/>
    <cellStyle name="Ênfase1 2" xfId="61"/>
    <cellStyle name="Ênfase1 2 2" xfId="62"/>
    <cellStyle name="Ênfase1 3" xfId="152"/>
    <cellStyle name="Ênfase2 2" xfId="64"/>
    <cellStyle name="Ênfase2 3" xfId="153"/>
    <cellStyle name="Ênfase3 2" xfId="66"/>
    <cellStyle name="Ênfase3 3" xfId="154"/>
    <cellStyle name="Ênfase4 2" xfId="68"/>
    <cellStyle name="Ênfase4 2 2" xfId="69"/>
    <cellStyle name="Ênfase4 3" xfId="155"/>
    <cellStyle name="Ênfase5 2" xfId="71"/>
    <cellStyle name="Ênfase5 3" xfId="156"/>
    <cellStyle name="Ênfase6 2" xfId="73"/>
    <cellStyle name="Ênfase6 3" xfId="157"/>
    <cellStyle name="Entrada 2" xfId="75"/>
    <cellStyle name="Entrada 3" xfId="158"/>
    <cellStyle name="Explanatory Text 2" xfId="107"/>
    <cellStyle name="Flash" xfId="250"/>
    <cellStyle name="Gil" xfId="251"/>
    <cellStyle name="Gilda" xfId="252"/>
    <cellStyle name="Good 2" xfId="52"/>
    <cellStyle name="Heading 1 2" xfId="110"/>
    <cellStyle name="Heading 2 2" xfId="113"/>
    <cellStyle name="Heading 3 2" xfId="116"/>
    <cellStyle name="Heading 4 2" xfId="119"/>
    <cellStyle name="Hiperlink 2" xfId="179"/>
    <cellStyle name="Hiperlink 3" xfId="232"/>
    <cellStyle name="Hyperlink" xfId="271" builtinId="8"/>
    <cellStyle name="Hyperlink 2" xfId="159"/>
    <cellStyle name="Hyperlink 3" xfId="128"/>
    <cellStyle name="Incorreto 2" xfId="77"/>
    <cellStyle name="Incorreto 3" xfId="160"/>
    <cellStyle name="Indefinido" xfId="253"/>
    <cellStyle name="Input 2" xfId="74"/>
    <cellStyle name="Linked Cell 2" xfId="58"/>
    <cellStyle name="Milliers 2" xfId="2"/>
    <cellStyle name="Moeda 2" xfId="181"/>
    <cellStyle name="Moeda 3" xfId="182"/>
    <cellStyle name="Moeda 4" xfId="183"/>
    <cellStyle name="Neutra 2" xfId="79"/>
    <cellStyle name="Neutra 3" xfId="161"/>
    <cellStyle name="Neutral 2" xfId="78"/>
    <cellStyle name="Normal" xfId="0" builtinId="0"/>
    <cellStyle name="Normal 10" xfId="184"/>
    <cellStyle name="Normal 10 2" xfId="185"/>
    <cellStyle name="Normal 10 3" xfId="225"/>
    <cellStyle name="Normal 11" xfId="186"/>
    <cellStyle name="Normal 11 2" xfId="226"/>
    <cellStyle name="Normal 12" xfId="187"/>
    <cellStyle name="Normal 13" xfId="188"/>
    <cellStyle name="Normal 14" xfId="227"/>
    <cellStyle name="Normal 15" xfId="235"/>
    <cellStyle name="Normal 16" xfId="236"/>
    <cellStyle name="Normal 17" xfId="3"/>
    <cellStyle name="Normal 2" xfId="80"/>
    <cellStyle name="Normal 2 2" xfId="81"/>
    <cellStyle name="Normal 2 2 2" xfId="163"/>
    <cellStyle name="Normal 2 2 2 2" xfId="191"/>
    <cellStyle name="Normal 2 2 2 3" xfId="190"/>
    <cellStyle name="Normal 2 2 3" xfId="192"/>
    <cellStyle name="Normal 2 2 4" xfId="189"/>
    <cellStyle name="Normal 2 2 5" xfId="255"/>
    <cellStyle name="Normal 2 3" xfId="162"/>
    <cellStyle name="Normal 2 3 2" xfId="194"/>
    <cellStyle name="Normal 2 3 3" xfId="193"/>
    <cellStyle name="Normal 2 3 4" xfId="256"/>
    <cellStyle name="Normal 2 4" xfId="180"/>
    <cellStyle name="Normal 2 5" xfId="239"/>
    <cellStyle name="Normal 2 6" xfId="241"/>
    <cellStyle name="Normal 2 7" xfId="254"/>
    <cellStyle name="Normal 2_BMF BOVESPA SA 30 junho 2008" xfId="257"/>
    <cellStyle name="Normal 3" xfId="82"/>
    <cellStyle name="Normal 3 2" xfId="83"/>
    <cellStyle name="Normal 3 2 2" xfId="197"/>
    <cellStyle name="Normal 3 2 2 2" xfId="198"/>
    <cellStyle name="Normal 3 2 2 3" xfId="228"/>
    <cellStyle name="Normal 3 2 3" xfId="199"/>
    <cellStyle name="Normal 3 2 4" xfId="196"/>
    <cellStyle name="Normal 3 3" xfId="84"/>
    <cellStyle name="Normal 3 3 2" xfId="164"/>
    <cellStyle name="Normal 3 3 3" xfId="201"/>
    <cellStyle name="Normal 3 3 4" xfId="200"/>
    <cellStyle name="Normal 3 4" xfId="202"/>
    <cellStyle name="Normal 3 5" xfId="195"/>
    <cellStyle name="Normal 3 6" xfId="233"/>
    <cellStyle name="Normal 4" xfId="85"/>
    <cellStyle name="Normal 5" xfId="86"/>
    <cellStyle name="Normal 5 2" xfId="203"/>
    <cellStyle name="Normal 6" xfId="129"/>
    <cellStyle name="Normal 6 2" xfId="205"/>
    <cellStyle name="Normal 6 2 2" xfId="206"/>
    <cellStyle name="Normal 6 2 3" xfId="229"/>
    <cellStyle name="Normal 6 3" xfId="207"/>
    <cellStyle name="Normal 6 4" xfId="204"/>
    <cellStyle name="Normal 7" xfId="127"/>
    <cellStyle name="Normal 7 2" xfId="209"/>
    <cellStyle name="Normal 7 3" xfId="208"/>
    <cellStyle name="Normal 8" xfId="210"/>
    <cellStyle name="Normal 8 2" xfId="211"/>
    <cellStyle name="Normal 8 3" xfId="230"/>
    <cellStyle name="Normal 9" xfId="212"/>
    <cellStyle name="Normal 9 2" xfId="213"/>
    <cellStyle name="Normal 9 3" xfId="231"/>
    <cellStyle name="Nota 2" xfId="88"/>
    <cellStyle name="Nota 2 2" xfId="89"/>
    <cellStyle name="Nota 3" xfId="165"/>
    <cellStyle name="Note 2" xfId="87"/>
    <cellStyle name="Opimas" xfId="270"/>
    <cellStyle name="Output 2" xfId="95"/>
    <cellStyle name="Percent" xfId="272" builtinId="5"/>
    <cellStyle name="Percent 2" xfId="90"/>
    <cellStyle name="Porcentagem 2" xfId="91"/>
    <cellStyle name="Porcentagem 2 2" xfId="92"/>
    <cellStyle name="Porcentagem 2 3" xfId="258"/>
    <cellStyle name="Porcentagem 3" xfId="93"/>
    <cellStyle name="Porcentagem 3 2" xfId="167"/>
    <cellStyle name="Porcentagem 3 2 2" xfId="216"/>
    <cellStyle name="Porcentagem 3 2 3" xfId="215"/>
    <cellStyle name="Porcentagem 3 3" xfId="214"/>
    <cellStyle name="Porcentagem 4" xfId="94"/>
    <cellStyle name="Porcentagem 5" xfId="166"/>
    <cellStyle name="Porcentagem 6" xfId="217"/>
    <cellStyle name="Porcentagem 7" xfId="238"/>
    <cellStyle name="Saída 2" xfId="96"/>
    <cellStyle name="Saída 3" xfId="168"/>
    <cellStyle name="Sep. milhar [0]" xfId="97"/>
    <cellStyle name="Separador de milhares 2" xfId="99"/>
    <cellStyle name="Separador de milhares 2 2" xfId="100"/>
    <cellStyle name="Separador de milhares 2 2 2" xfId="101"/>
    <cellStyle name="Separador de milhares 2 2 3" xfId="260"/>
    <cellStyle name="Separador de milhares 2 3" xfId="102"/>
    <cellStyle name="Separador de milhares 2 3 2" xfId="261"/>
    <cellStyle name="Separador de milhares 2 4" xfId="103"/>
    <cellStyle name="Separador de milhares 2 4 2" xfId="170"/>
    <cellStyle name="Separador de milhares 2 4 2 2" xfId="221"/>
    <cellStyle name="Separador de milhares 2 4 2 3" xfId="220"/>
    <cellStyle name="Separador de milhares 2 4 3" xfId="222"/>
    <cellStyle name="Separador de milhares 2 4 4" xfId="219"/>
    <cellStyle name="Separador de milhares 2 4 5" xfId="262"/>
    <cellStyle name="Separador de milhares 2 5" xfId="218"/>
    <cellStyle name="Separador de milhares 2 6" xfId="259"/>
    <cellStyle name="Separador de milhares 3" xfId="104"/>
    <cellStyle name="Separador de milhares 3 2" xfId="263"/>
    <cellStyle name="Separador de milhares 4" xfId="169"/>
    <cellStyle name="Separador de milhares 4 2" xfId="264"/>
    <cellStyle name="Separador de milhares 5" xfId="265"/>
    <cellStyle name="Standard_!!!!!  FOR  FC ONLY   !!!!!" xfId="266"/>
    <cellStyle name="Texto de Aviso 2" xfId="106"/>
    <cellStyle name="Texto de Aviso 3" xfId="171"/>
    <cellStyle name="Texto Explicativo 2" xfId="108"/>
    <cellStyle name="Texto Explicativo 3" xfId="172"/>
    <cellStyle name="Title 2" xfId="109"/>
    <cellStyle name="Título 1 2" xfId="111"/>
    <cellStyle name="Título 1 2 2" xfId="112"/>
    <cellStyle name="Título 1 3" xfId="174"/>
    <cellStyle name="Título 2 2" xfId="114"/>
    <cellStyle name="Título 2 2 2" xfId="115"/>
    <cellStyle name="Título 2 3" xfId="175"/>
    <cellStyle name="Título 3 2" xfId="117"/>
    <cellStyle name="Título 3 2 2" xfId="118"/>
    <cellStyle name="Título 3 3" xfId="176"/>
    <cellStyle name="Título 4 2" xfId="120"/>
    <cellStyle name="Título 4 2 2" xfId="121"/>
    <cellStyle name="Título 4 3" xfId="177"/>
    <cellStyle name="Título 5" xfId="122"/>
    <cellStyle name="Título 5 2" xfId="123"/>
    <cellStyle name="Título 6" xfId="173"/>
    <cellStyle name="Total 2" xfId="125"/>
    <cellStyle name="Total 2 2" xfId="126"/>
    <cellStyle name="Total 3" xfId="178"/>
    <cellStyle name="Total 4" xfId="124"/>
    <cellStyle name="Vírgula 2" xfId="223"/>
    <cellStyle name="Vírgula 2 2" xfId="267"/>
    <cellStyle name="Vírgula 3" xfId="224"/>
    <cellStyle name="Vírgula 4" xfId="234"/>
    <cellStyle name="Vírgula 5" xfId="237"/>
    <cellStyle name="Vírgula 6" xfId="240"/>
    <cellStyle name="Währung [0]_!!!!!  FOR  FC ONLY   !!!!!" xfId="268"/>
    <cellStyle name="Währung_!!!!!  FOR  FC ONLY   !!!!!" xfId="269"/>
    <cellStyle name="Warning Text 2" xfId="105"/>
  </cellStyles>
  <dxfs count="5"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4"/>
      <tableStyleElement type="headerRow" dxfId="3"/>
    </tableStyle>
  </tableStyles>
  <colors>
    <mruColors>
      <color rgb="FF333333"/>
      <color rgb="FF008BB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4683652136535041"/>
          <c:y val="0.21522941211295957"/>
          <c:w val="0.56415173599577972"/>
          <c:h val="0.63593050868641421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Data!$B$8</c:f>
              <c:strCache>
                <c:ptCount val="1"/>
                <c:pt idx="0">
                  <c:v>Financial Crime</c:v>
                </c:pt>
              </c:strCache>
            </c:strRef>
          </c:tx>
          <c:spPr>
            <a:solidFill>
              <a:schemeClr val="accent1">
                <a:shade val="53000"/>
              </a:schemeClr>
            </a:solidFill>
            <a:ln>
              <a:noFill/>
            </a:ln>
            <a:effectLst/>
          </c:spPr>
          <c:invertIfNegative val="0"/>
          <c:cat>
            <c:numRef>
              <c:f>Data!$C$7:$G$7</c:f>
              <c:numCache>
                <c:formatCode>General</c:formatCode>
                <c:ptCount val="5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</c:numCache>
            </c:numRef>
          </c:cat>
          <c:val>
            <c:numRef>
              <c:f>Data!$C$8:$G$8</c:f>
              <c:numCache>
                <c:formatCode>_(* #,##0.00_);_(* \(#,##0.00\);_(* "-"??_);_(@_)</c:formatCode>
                <c:ptCount val="5"/>
                <c:pt idx="0" formatCode="_-* #,##0.00\ _€_-;\-* #,##0.00\ _€_-;_-* &quot;-&quot;??\ _€_-;_-@_-">
                  <c:v>2.7950000000000004</c:v>
                </c:pt>
                <c:pt idx="1">
                  <c:v>3.0800900000000007</c:v>
                </c:pt>
                <c:pt idx="2">
                  <c:v>3.3388175600000007</c:v>
                </c:pt>
                <c:pt idx="3">
                  <c:v>3.5191137082400008</c:v>
                </c:pt>
                <c:pt idx="4">
                  <c:v>3.6493209154448807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DA5-4526-B59C-7CA0B5F9B5C1}"/>
            </c:ext>
          </c:extLst>
        </c:ser>
        <c:ser>
          <c:idx val="1"/>
          <c:order val="1"/>
          <c:tx>
            <c:strRef>
              <c:f>Data!$B$9</c:f>
              <c:strCache>
                <c:ptCount val="1"/>
                <c:pt idx="0">
                  <c:v>Trade Reporting</c:v>
                </c:pt>
              </c:strCache>
            </c:strRef>
          </c:tx>
          <c:spPr>
            <a:solidFill>
              <a:schemeClr val="accent1">
                <a:shade val="76000"/>
              </a:schemeClr>
            </a:solidFill>
            <a:ln>
              <a:noFill/>
            </a:ln>
            <a:effectLst/>
          </c:spPr>
          <c:invertIfNegative val="0"/>
          <c:cat>
            <c:numRef>
              <c:f>Data!$C$7:$G$7</c:f>
              <c:numCache>
                <c:formatCode>General</c:formatCode>
                <c:ptCount val="5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</c:numCache>
            </c:numRef>
          </c:cat>
          <c:val>
            <c:numRef>
              <c:f>Data!$C$9:$G$9</c:f>
              <c:numCache>
                <c:formatCode>_(* #,##0.00_);_(* \(#,##0.00\);_(* "-"??_);_(@_)</c:formatCode>
                <c:ptCount val="5"/>
                <c:pt idx="0" formatCode="_-* #,##0.00\ _€_-;\-* #,##0.00\ _€_-;_-* &quot;-&quot;??\ _€_-;_-@_-">
                  <c:v>1.2</c:v>
                </c:pt>
                <c:pt idx="1">
                  <c:v>1.4000000000000001</c:v>
                </c:pt>
                <c:pt idx="2">
                  <c:v>1.0000000000000002</c:v>
                </c:pt>
                <c:pt idx="3">
                  <c:v>1.0300000000000002</c:v>
                </c:pt>
                <c:pt idx="4">
                  <c:v>1.0700000000000003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DA5-4526-B59C-7CA0B5F9B5C1}"/>
            </c:ext>
          </c:extLst>
        </c:ser>
        <c:ser>
          <c:idx val="2"/>
          <c:order val="2"/>
          <c:tx>
            <c:strRef>
              <c:f>Data!$B$10</c:f>
              <c:strCache>
                <c:ptCount val="1"/>
                <c:pt idx="0">
                  <c:v>Regulatory Reporting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Data!$C$7:$G$7</c:f>
              <c:numCache>
                <c:formatCode>General</c:formatCode>
                <c:ptCount val="5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</c:numCache>
            </c:numRef>
          </c:cat>
          <c:val>
            <c:numRef>
              <c:f>Data!$C$10:$G$10</c:f>
              <c:numCache>
                <c:formatCode>_(* #,##0.00_);_(* \(#,##0.00\);_(* "-"??_);_(@_)</c:formatCode>
                <c:ptCount val="5"/>
                <c:pt idx="0" formatCode="_-* #,##0.00\ _€_-;\-* #,##0.00\ _€_-;_-* &quot;-&quot;??\ _€_-;_-@_-">
                  <c:v>0.85</c:v>
                </c:pt>
                <c:pt idx="1">
                  <c:v>0.90949999999999998</c:v>
                </c:pt>
                <c:pt idx="2">
                  <c:v>0.96406999999999998</c:v>
                </c:pt>
                <c:pt idx="3">
                  <c:v>1.0122735</c:v>
                </c:pt>
                <c:pt idx="4">
                  <c:v>1.0628871750000002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DA5-4526-B59C-7CA0B5F9B5C1}"/>
            </c:ext>
          </c:extLst>
        </c:ser>
        <c:ser>
          <c:idx val="3"/>
          <c:order val="3"/>
          <c:tx>
            <c:strRef>
              <c:f>Data!$B$11</c:f>
              <c:strCache>
                <c:ptCount val="1"/>
                <c:pt idx="0">
                  <c:v>Market Structure</c:v>
                </c:pt>
              </c:strCache>
            </c:strRef>
          </c:tx>
          <c:spPr>
            <a:solidFill>
              <a:schemeClr val="accent1">
                <a:tint val="77000"/>
              </a:schemeClr>
            </a:solidFill>
            <a:ln>
              <a:noFill/>
            </a:ln>
            <a:effectLst/>
          </c:spPr>
          <c:invertIfNegative val="0"/>
          <c:cat>
            <c:numRef>
              <c:f>Data!$C$7:$G$7</c:f>
              <c:numCache>
                <c:formatCode>General</c:formatCode>
                <c:ptCount val="5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</c:numCache>
            </c:numRef>
          </c:cat>
          <c:val>
            <c:numRef>
              <c:f>Data!$C$11:$G$11</c:f>
              <c:numCache>
                <c:formatCode>_(* #,##0.00_);_(* \(#,##0.00\);_(* "-"??_);_(@_)</c:formatCode>
                <c:ptCount val="5"/>
                <c:pt idx="0" formatCode="_-* #,##0.00\ _€_-;\-* #,##0.00\ _€_-;_-* &quot;-&quot;??\ _€_-;_-@_-">
                  <c:v>1.1000000000000001</c:v>
                </c:pt>
                <c:pt idx="1">
                  <c:v>1.1880000000000002</c:v>
                </c:pt>
                <c:pt idx="2">
                  <c:v>1.2592800000000002</c:v>
                </c:pt>
                <c:pt idx="3">
                  <c:v>1.3222440000000002</c:v>
                </c:pt>
                <c:pt idx="4">
                  <c:v>1.3883562000000003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DA5-4526-B59C-7CA0B5F9B5C1}"/>
            </c:ext>
          </c:extLst>
        </c:ser>
        <c:ser>
          <c:idx val="4"/>
          <c:order val="4"/>
          <c:tx>
            <c:strRef>
              <c:f>Data!$B$12</c:f>
              <c:strCache>
                <c:ptCount val="1"/>
                <c:pt idx="0">
                  <c:v>Investor Protection</c:v>
                </c:pt>
              </c:strCache>
            </c:strRef>
          </c:tx>
          <c:spPr>
            <a:solidFill>
              <a:schemeClr val="accent1">
                <a:tint val="54000"/>
              </a:schemeClr>
            </a:solidFill>
            <a:ln>
              <a:noFill/>
            </a:ln>
            <a:effectLst/>
          </c:spPr>
          <c:invertIfNegative val="0"/>
          <c:cat>
            <c:numRef>
              <c:f>Data!$C$7:$G$7</c:f>
              <c:numCache>
                <c:formatCode>General</c:formatCode>
                <c:ptCount val="5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</c:numCache>
            </c:numRef>
          </c:cat>
          <c:val>
            <c:numRef>
              <c:f>Data!$C$12:$G$12</c:f>
              <c:numCache>
                <c:formatCode>_(* #,##0.00_);_(* \(#,##0.00\);_(* "-"??_);_(@_)</c:formatCode>
                <c:ptCount val="5"/>
                <c:pt idx="0" formatCode="_-* #,##0.00\ _€_-;\-* #,##0.00\ _€_-;_-* &quot;-&quot;??\ _€_-;_-@_-">
                  <c:v>0.45</c:v>
                </c:pt>
                <c:pt idx="1">
                  <c:v>0.48600000000000004</c:v>
                </c:pt>
                <c:pt idx="2">
                  <c:v>0.50544000000000011</c:v>
                </c:pt>
                <c:pt idx="3">
                  <c:v>0.52060320000000015</c:v>
                </c:pt>
                <c:pt idx="4">
                  <c:v>0.53622129600000012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DA5-4526-B59C-7CA0B5F9B5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100"/>
        <c:axId val="574355936"/>
        <c:axId val="574357896"/>
      </c:barChart>
      <c:catAx>
        <c:axId val="5743559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Lato" panose="020F0502020204030203" pitchFamily="34" charset="0"/>
                <a:ea typeface="Lato" panose="020F0502020204030203" pitchFamily="34" charset="0"/>
                <a:cs typeface="Lato" panose="020F0502020204030203" pitchFamily="34" charset="0"/>
              </a:defRPr>
            </a:pPr>
            <a:endParaRPr lang="en-US"/>
          </a:p>
        </c:txPr>
        <c:crossAx val="574357896"/>
        <c:crosses val="autoZero"/>
        <c:auto val="1"/>
        <c:lblAlgn val="ctr"/>
        <c:lblOffset val="100"/>
        <c:noMultiLvlLbl val="0"/>
      </c:catAx>
      <c:valAx>
        <c:axId val="574357896"/>
        <c:scaling>
          <c:orientation val="minMax"/>
          <c:max val="8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Lato" panose="020F0502020204030203" pitchFamily="34" charset="0"/>
                    <a:ea typeface="Lato" panose="020F0502020204030203" pitchFamily="34" charset="0"/>
                    <a:cs typeface="Lato" panose="020F0502020204030203" pitchFamily="34" charset="0"/>
                  </a:defRPr>
                </a:pPr>
                <a:r>
                  <a:rPr lang="en-US"/>
                  <a:t>US$ bn</a:t>
                </a:r>
              </a:p>
            </c:rich>
          </c:tx>
          <c:layout>
            <c:manualLayout>
              <c:xMode val="edge"/>
              <c:yMode val="edge"/>
              <c:x val="4.8223294077233761E-2"/>
              <c:y val="0.4462924193299366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Lato" panose="020F0502020204030203" pitchFamily="34" charset="0"/>
                  <a:ea typeface="Lato" panose="020F0502020204030203" pitchFamily="34" charset="0"/>
                  <a:cs typeface="Lato" panose="020F0502020204030203" pitchFamily="34" charset="0"/>
                </a:defRPr>
              </a:pPr>
              <a:endParaRPr lang="en-US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Lato" panose="020F0502020204030203" pitchFamily="34" charset="0"/>
                <a:ea typeface="Lato" panose="020F0502020204030203" pitchFamily="34" charset="0"/>
                <a:cs typeface="Lato" panose="020F0502020204030203" pitchFamily="34" charset="0"/>
              </a:defRPr>
            </a:pPr>
            <a:endParaRPr lang="en-US"/>
          </a:p>
        </c:txPr>
        <c:crossAx val="5743559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193762140263088"/>
          <c:y val="0.32860260888441578"/>
          <c:w val="0.26656896908914163"/>
          <c:h val="0.4591478696741854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Lato" panose="020F0502020204030203" pitchFamily="34" charset="0"/>
              <a:ea typeface="Lato" panose="020F0502020204030203" pitchFamily="34" charset="0"/>
              <a:cs typeface="Lato" panose="020F0502020204030203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>
          <a:latin typeface="Lato" panose="020F0502020204030203" pitchFamily="34" charset="0"/>
          <a:ea typeface="Lato" panose="020F0502020204030203" pitchFamily="34" charset="0"/>
          <a:cs typeface="Lato" panose="020F0502020204030203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349250</xdr:colOff>
      <xdr:row>1</xdr:row>
      <xdr:rowOff>25400</xdr:rowOff>
    </xdr:from>
    <xdr:to>
      <xdr:col>1</xdr:col>
      <xdr:colOff>635000</xdr:colOff>
      <xdr:row>2</xdr:row>
      <xdr:rowOff>176606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9250" y="171450"/>
          <a:ext cx="1085850" cy="29725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527051</xdr:colOff>
      <xdr:row>0</xdr:row>
      <xdr:rowOff>127000</xdr:rowOff>
    </xdr:from>
    <xdr:to>
      <xdr:col>2</xdr:col>
      <xdr:colOff>393701</xdr:colOff>
      <xdr:row>2</xdr:row>
      <xdr:rowOff>55956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7051" y="127000"/>
          <a:ext cx="1085850" cy="297256"/>
        </a:xfrm>
        <a:prstGeom prst="rect">
          <a:avLst/>
        </a:prstGeom>
      </xdr:spPr>
    </xdr:pic>
    <xdr:clientData/>
  </xdr:twoCellAnchor>
  <xdr:twoCellAnchor>
    <xdr:from>
      <xdr:col>0</xdr:col>
      <xdr:colOff>377826</xdr:colOff>
      <xdr:row>4</xdr:row>
      <xdr:rowOff>0</xdr:rowOff>
    </xdr:from>
    <xdr:to>
      <xdr:col>8</xdr:col>
      <xdr:colOff>247650</xdr:colOff>
      <xdr:row>21</xdr:row>
      <xdr:rowOff>0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9F478706-1C01-4F1E-AD60-77C4509290C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0.01939</cdr:x>
      <cdr:y>0.02043</cdr:y>
    </cdr:from>
    <cdr:to>
      <cdr:x>0.97177</cdr:x>
      <cdr:y>0.21176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87589" y="66147"/>
          <a:ext cx="4302875" cy="61965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000" b="1" baseline="0">
              <a:latin typeface="Lato" panose="020F0502020204030203" pitchFamily="34" charset="0"/>
              <a:ea typeface="Lato" panose="020F0502020204030203" pitchFamily="34" charset="0"/>
              <a:cs typeface="Lato" panose="020F0502020204030203" pitchFamily="34" charset="0"/>
            </a:rPr>
            <a:t>RegTech spending will plateau in 2019 once MiFID II implementations are complete. Subsequently, spending will increase again, as financial institutions turn to RegTech to automate manual compliance processes...</a:t>
          </a:r>
          <a:endParaRPr lang="en-US" sz="1000" b="1">
            <a:latin typeface="Lato" panose="020F0502020204030203" pitchFamily="34" charset="0"/>
            <a:ea typeface="Lato" panose="020F0502020204030203" pitchFamily="34" charset="0"/>
            <a:cs typeface="Lato" panose="020F0502020204030203" pitchFamily="34" charset="0"/>
          </a:endParaRPr>
        </a:p>
      </cdr:txBody>
    </cdr:sp>
  </cdr:relSizeAnchor>
  <cdr:relSizeAnchor xmlns:cdr="http://schemas.openxmlformats.org/drawingml/2006/chartDrawing">
    <cdr:from>
      <cdr:x>0.02679</cdr:x>
      <cdr:y>0.9375</cdr:y>
    </cdr:from>
    <cdr:to>
      <cdr:x>0.61508</cdr:x>
      <cdr:y>1</cdr:y>
    </cdr:to>
    <cdr:sp macro="" textlink="">
      <cdr:nvSpPr>
        <cdr:cNvPr id="4" name="TextBox 1"/>
        <cdr:cNvSpPr txBox="1"/>
      </cdr:nvSpPr>
      <cdr:spPr>
        <a:xfrm xmlns:a="http://schemas.openxmlformats.org/drawingml/2006/main">
          <a:off x="85725" y="2428875"/>
          <a:ext cx="1882774" cy="16192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lIns="0" tIns="0" rIns="0" bIns="0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US" sz="900" i="1">
              <a:latin typeface="Lato" panose="020F0502020204030203" pitchFamily="34" charset="0"/>
              <a:ea typeface="Lato" panose="020F0502020204030203" pitchFamily="34" charset="0"/>
              <a:cs typeface="Lato" panose="020F0502020204030203" pitchFamily="34" charset="0"/>
            </a:rPr>
            <a:t>Source: Opimas Analysis</a:t>
          </a:r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1085850</xdr:colOff>
      <xdr:row>2</xdr:row>
      <xdr:rowOff>138506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158750"/>
          <a:ext cx="1085850" cy="29725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nnaL\Desktop\SurveillaceSpending%20(3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4">
          <cell r="R4">
            <v>2017</v>
          </cell>
        </row>
        <row r="43">
          <cell r="B43">
            <v>2017</v>
          </cell>
          <cell r="C43">
            <v>2018</v>
          </cell>
          <cell r="D43">
            <v>2019</v>
          </cell>
          <cell r="E43">
            <v>2020</v>
          </cell>
          <cell r="F43">
            <v>2021</v>
          </cell>
        </row>
        <row r="44">
          <cell r="A44" t="str">
            <v>Unsupervised machine learning for clustering of trades and communications</v>
          </cell>
          <cell r="B44">
            <v>0.05</v>
          </cell>
          <cell r="C44">
            <v>0.1</v>
          </cell>
          <cell r="D44">
            <v>0.15</v>
          </cell>
          <cell r="E44">
            <v>0.2</v>
          </cell>
          <cell r="F44">
            <v>0.24</v>
          </cell>
        </row>
        <row r="45">
          <cell r="A45" t="str">
            <v>Supervised machine learning for investigations</v>
          </cell>
          <cell r="B45">
            <v>0.02</v>
          </cell>
          <cell r="C45">
            <v>0.05</v>
          </cell>
          <cell r="D45">
            <v>0.1</v>
          </cell>
          <cell r="E45">
            <v>0.14000000000000001</v>
          </cell>
          <cell r="F45">
            <v>0.16</v>
          </cell>
        </row>
        <row r="46">
          <cell r="A46" t="str">
            <v>Traditional Alerts and manual investigations</v>
          </cell>
          <cell r="B46">
            <v>0.92999999999999994</v>
          </cell>
          <cell r="C46">
            <v>0.85</v>
          </cell>
          <cell r="D46">
            <v>0.75</v>
          </cell>
          <cell r="E46">
            <v>0.66</v>
          </cell>
          <cell r="F46">
            <v>0.6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://opimas.s.42cc.co/research/list/" TargetMode="External"/><Relationship Id="rId1" Type="http://schemas.openxmlformats.org/officeDocument/2006/relationships/hyperlink" Target="mailto:om@opimas.com" TargetMode="External"/><Relationship Id="rId4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O13"/>
  <sheetViews>
    <sheetView showGridLines="0" zoomScaleNormal="100" workbookViewId="0">
      <selection activeCell="B13" sqref="B13"/>
    </sheetView>
  </sheetViews>
  <sheetFormatPr defaultColWidth="11.42578125" defaultRowHeight="12"/>
  <cols>
    <col min="1" max="1" width="11.42578125" style="2"/>
    <col min="2" max="2" width="24.5703125" style="2" customWidth="1"/>
    <col min="3" max="3" width="12.5703125" style="3" customWidth="1"/>
    <col min="4" max="8" width="10.85546875" style="3" customWidth="1"/>
    <col min="9" max="9" width="16.42578125" style="3" customWidth="1"/>
    <col min="10" max="10" width="11.5703125" style="3" customWidth="1"/>
    <col min="11" max="11" width="11.28515625" style="3" customWidth="1"/>
    <col min="12" max="14" width="11.42578125" style="2" customWidth="1"/>
    <col min="15" max="15" width="12.140625" style="3" customWidth="1"/>
    <col min="16" max="16384" width="11.42578125" style="2"/>
  </cols>
  <sheetData>
    <row r="3" spans="2:15" ht="14.25">
      <c r="C3" s="10" t="str">
        <f>Title</f>
        <v>RegTech Spending in Capital Markets</v>
      </c>
      <c r="D3" s="10"/>
      <c r="E3" s="10"/>
      <c r="F3" s="10"/>
    </row>
    <row r="4" spans="2:15" s="18" customFormat="1" ht="12.75" thickBot="1">
      <c r="C4" s="19"/>
      <c r="D4" s="19"/>
      <c r="E4" s="19"/>
      <c r="F4" s="19"/>
      <c r="G4" s="19"/>
      <c r="H4" s="19"/>
      <c r="I4" s="19"/>
      <c r="J4" s="19"/>
      <c r="K4" s="19"/>
      <c r="O4" s="19"/>
    </row>
    <row r="5" spans="2:15" ht="12.75" thickTop="1">
      <c r="C5" s="4"/>
      <c r="D5" s="4"/>
      <c r="E5" s="4"/>
      <c r="F5" s="4"/>
    </row>
    <row r="6" spans="2:15">
      <c r="B6" s="6" t="s">
        <v>19</v>
      </c>
      <c r="C6" s="6"/>
      <c r="D6" s="6"/>
      <c r="E6" s="6"/>
      <c r="F6" s="6"/>
      <c r="I6" s="3" t="s">
        <v>9</v>
      </c>
    </row>
    <row r="7" spans="2:15" ht="13.5" customHeight="1">
      <c r="C7" s="24">
        <v>2017</v>
      </c>
      <c r="D7" s="24">
        <v>2018</v>
      </c>
      <c r="E7" s="24">
        <v>2019</v>
      </c>
      <c r="F7" s="24">
        <v>2020</v>
      </c>
      <c r="G7" s="24">
        <v>2021</v>
      </c>
      <c r="I7" s="24">
        <v>2018</v>
      </c>
      <c r="J7" s="24">
        <v>2019</v>
      </c>
      <c r="K7" s="24">
        <v>2020</v>
      </c>
      <c r="L7" s="24">
        <v>2021</v>
      </c>
    </row>
    <row r="8" spans="2:15" ht="13.5" customHeight="1">
      <c r="B8" s="25" t="s">
        <v>10</v>
      </c>
      <c r="C8" s="27">
        <v>2.7950000000000004</v>
      </c>
      <c r="D8" s="33">
        <f>(1+I8)*C8</f>
        <v>3.0800900000000007</v>
      </c>
      <c r="E8" s="33">
        <f t="shared" ref="E8:G8" si="0">(1+J8)*D8</f>
        <v>3.3388175600000007</v>
      </c>
      <c r="F8" s="33">
        <f t="shared" si="0"/>
        <v>3.5191137082400008</v>
      </c>
      <c r="G8" s="33">
        <f t="shared" si="0"/>
        <v>3.6493209154448807</v>
      </c>
      <c r="I8" s="30">
        <v>0.10199999999999999</v>
      </c>
      <c r="J8" s="31">
        <v>8.4000000000000005E-2</v>
      </c>
      <c r="K8" s="31">
        <v>5.3999999999999999E-2</v>
      </c>
      <c r="L8" s="31">
        <v>3.6999999999999998E-2</v>
      </c>
      <c r="M8" s="34"/>
    </row>
    <row r="9" spans="2:15" ht="13.5" customHeight="1">
      <c r="B9" s="25" t="s">
        <v>11</v>
      </c>
      <c r="C9" s="27">
        <v>1.2</v>
      </c>
      <c r="D9" s="33">
        <f t="shared" ref="D9:G9" si="1">(1+I9)*C9</f>
        <v>1.4000000000000001</v>
      </c>
      <c r="E9" s="33">
        <f t="shared" si="1"/>
        <v>1.0000000000000002</v>
      </c>
      <c r="F9" s="33">
        <f t="shared" si="1"/>
        <v>1.0300000000000002</v>
      </c>
      <c r="G9" s="33">
        <f t="shared" si="1"/>
        <v>1.0700000000000003</v>
      </c>
      <c r="I9" s="30">
        <v>0.16666666666666674</v>
      </c>
      <c r="J9" s="31">
        <v>-0.2857142857142857</v>
      </c>
      <c r="K9" s="31">
        <v>3.0000000000000027E-2</v>
      </c>
      <c r="L9" s="31">
        <v>3.8834951456310662E-2</v>
      </c>
    </row>
    <row r="10" spans="2:15" ht="13.5" customHeight="1">
      <c r="B10" s="25" t="s">
        <v>12</v>
      </c>
      <c r="C10" s="27">
        <v>0.85</v>
      </c>
      <c r="D10" s="33">
        <f t="shared" ref="D10:G10" si="2">(1+I10)*C10</f>
        <v>0.90949999999999998</v>
      </c>
      <c r="E10" s="33">
        <f t="shared" si="2"/>
        <v>0.96406999999999998</v>
      </c>
      <c r="F10" s="33">
        <f t="shared" si="2"/>
        <v>1.0122735</v>
      </c>
      <c r="G10" s="33">
        <f t="shared" si="2"/>
        <v>1.0628871750000002</v>
      </c>
      <c r="I10" s="30">
        <v>7.0000000000000007E-2</v>
      </c>
      <c r="J10" s="31">
        <v>0.06</v>
      </c>
      <c r="K10" s="31">
        <v>0.05</v>
      </c>
      <c r="L10" s="31">
        <v>0.05</v>
      </c>
    </row>
    <row r="11" spans="2:15" ht="13.5" customHeight="1">
      <c r="B11" s="25" t="s">
        <v>13</v>
      </c>
      <c r="C11" s="27">
        <v>1.1000000000000001</v>
      </c>
      <c r="D11" s="33">
        <f t="shared" ref="D11:G11" si="3">(1+I11)*C11</f>
        <v>1.1880000000000002</v>
      </c>
      <c r="E11" s="33">
        <f t="shared" si="3"/>
        <v>1.2592800000000002</v>
      </c>
      <c r="F11" s="33">
        <f t="shared" si="3"/>
        <v>1.3222440000000002</v>
      </c>
      <c r="G11" s="33">
        <f t="shared" si="3"/>
        <v>1.3883562000000003</v>
      </c>
      <c r="I11" s="30">
        <v>0.08</v>
      </c>
      <c r="J11" s="31">
        <v>0.06</v>
      </c>
      <c r="K11" s="31">
        <v>0.05</v>
      </c>
      <c r="L11" s="31">
        <v>0.05</v>
      </c>
    </row>
    <row r="12" spans="2:15" ht="13.5" customHeight="1">
      <c r="B12" s="25" t="s">
        <v>14</v>
      </c>
      <c r="C12" s="27">
        <v>0.45</v>
      </c>
      <c r="D12" s="33">
        <f t="shared" ref="D12:G12" si="4">(1+I12)*C12</f>
        <v>0.48600000000000004</v>
      </c>
      <c r="E12" s="33">
        <f t="shared" si="4"/>
        <v>0.50544000000000011</v>
      </c>
      <c r="F12" s="33">
        <f t="shared" si="4"/>
        <v>0.52060320000000015</v>
      </c>
      <c r="G12" s="33">
        <f t="shared" si="4"/>
        <v>0.53622129600000012</v>
      </c>
      <c r="I12" s="30">
        <v>0.08</v>
      </c>
      <c r="J12" s="31">
        <v>0.04</v>
      </c>
      <c r="K12" s="31">
        <v>0.03</v>
      </c>
      <c r="L12" s="31">
        <v>0.03</v>
      </c>
    </row>
    <row r="13" spans="2:15" ht="13.5" customHeight="1">
      <c r="B13" s="28" t="s">
        <v>15</v>
      </c>
      <c r="C13" s="29">
        <f>SUM(C8:C12)</f>
        <v>6.3950000000000005</v>
      </c>
      <c r="D13" s="29">
        <f t="shared" ref="D13:G13" si="5">SUM(D8:D12)</f>
        <v>7.0635900000000005</v>
      </c>
      <c r="E13" s="29">
        <f t="shared" si="5"/>
        <v>7.0676075600000008</v>
      </c>
      <c r="F13" s="29">
        <f t="shared" si="5"/>
        <v>7.4042344082400016</v>
      </c>
      <c r="G13" s="29">
        <f t="shared" si="5"/>
        <v>7.7067855864448811</v>
      </c>
      <c r="I13" s="32">
        <f>D13/C13-1</f>
        <v>0.10454886630179838</v>
      </c>
      <c r="J13" s="32">
        <f>E13/D13-1</f>
        <v>5.6877027120783019E-4</v>
      </c>
      <c r="K13" s="32">
        <f>F13/E13-1</f>
        <v>4.7629533103278332E-2</v>
      </c>
      <c r="L13" s="32">
        <f>G13/F13-1</f>
        <v>4.0861912457576643E-2</v>
      </c>
    </row>
  </sheetData>
  <conditionalFormatting sqref="B8:G8 D8:G12">
    <cfRule type="expression" dxfId="2" priority="9">
      <formula>MOD(ROW(),2)=1</formula>
    </cfRule>
  </conditionalFormatting>
  <conditionalFormatting sqref="B9:G13">
    <cfRule type="expression" dxfId="1" priority="2">
      <formula>MOD(ROW(),2)=1</formula>
    </cfRule>
  </conditionalFormatting>
  <conditionalFormatting sqref="I8:L12">
    <cfRule type="expression" dxfId="0" priority="1">
      <formula>MOD(ROW(),2)=1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1:E4"/>
  <sheetViews>
    <sheetView showGridLines="0" tabSelected="1" workbookViewId="0">
      <selection activeCell="J5" sqref="J5"/>
    </sheetView>
  </sheetViews>
  <sheetFormatPr defaultColWidth="8.7109375" defaultRowHeight="15"/>
  <cols>
    <col min="1" max="16384" width="8.7109375" style="5"/>
  </cols>
  <sheetData>
    <row r="1" spans="5:5" s="1" customFormat="1"/>
    <row r="2" spans="5:5" s="1" customFormat="1">
      <c r="E2" s="10" t="str">
        <f>Title</f>
        <v>RegTech Spending in Capital Markets</v>
      </c>
    </row>
    <row r="3" spans="5:5" s="1" customFormat="1" ht="15.75" thickBot="1"/>
    <row r="4" spans="5:5" s="9" customFormat="1" ht="15.75" thickTop="1"/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Q17"/>
  <sheetViews>
    <sheetView showGridLines="0" topLeftCell="A4" workbookViewId="0">
      <selection activeCell="F16" sqref="F16"/>
    </sheetView>
  </sheetViews>
  <sheetFormatPr defaultColWidth="8.7109375" defaultRowHeight="12.75"/>
  <cols>
    <col min="1" max="1" width="8.7109375" style="7"/>
    <col min="2" max="2" width="23.85546875" style="7" customWidth="1"/>
    <col min="3" max="3" width="38.7109375" style="8" customWidth="1"/>
    <col min="4" max="16384" width="8.7109375" style="7"/>
  </cols>
  <sheetData>
    <row r="4" spans="2:17" s="18" customFormat="1" thickBot="1"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Q4" s="19"/>
    </row>
    <row r="5" spans="2:17" s="20" customFormat="1" thickTop="1"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Q5" s="21"/>
    </row>
    <row r="6" spans="2:17" s="20" customFormat="1" ht="12"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Q6" s="21"/>
    </row>
    <row r="7" spans="2:17" ht="13.5" thickBot="1"/>
    <row r="8" spans="2:17" ht="13.5" thickBot="1">
      <c r="B8" s="22" t="s">
        <v>2</v>
      </c>
      <c r="C8" s="23" t="s">
        <v>16</v>
      </c>
    </row>
    <row r="9" spans="2:17" ht="16.5" customHeight="1" thickTop="1" thickBot="1">
      <c r="B9" s="11"/>
      <c r="C9" s="12"/>
    </row>
    <row r="10" spans="2:17" ht="16.5" customHeight="1" thickTop="1" thickBot="1">
      <c r="B10" s="11" t="s">
        <v>0</v>
      </c>
      <c r="C10" s="13" t="s">
        <v>17</v>
      </c>
    </row>
    <row r="11" spans="2:17" ht="16.5" customHeight="1" thickTop="1" thickBot="1">
      <c r="B11" s="11" t="s">
        <v>1</v>
      </c>
      <c r="C11" s="17" t="s">
        <v>18</v>
      </c>
    </row>
    <row r="12" spans="2:17" ht="16.5" customHeight="1" thickTop="1" thickBot="1">
      <c r="B12" s="11"/>
      <c r="C12" s="12"/>
    </row>
    <row r="13" spans="2:17" ht="16.5" thickTop="1" thickBot="1">
      <c r="B13" s="11" t="s">
        <v>4</v>
      </c>
      <c r="C13" s="17" t="s">
        <v>7</v>
      </c>
    </row>
    <row r="14" spans="2:17" ht="16.5" customHeight="1" thickTop="1" thickBot="1">
      <c r="B14" s="11"/>
      <c r="C14" s="12"/>
    </row>
    <row r="15" spans="2:17" ht="16.5" customHeight="1" thickTop="1" thickBot="1">
      <c r="B15" s="11" t="s">
        <v>3</v>
      </c>
      <c r="C15" s="14">
        <v>42885</v>
      </c>
    </row>
    <row r="16" spans="2:17" ht="37.5" thickTop="1" thickBot="1">
      <c r="B16" s="11" t="s">
        <v>6</v>
      </c>
      <c r="C16" s="26" t="s">
        <v>20</v>
      </c>
    </row>
    <row r="17" spans="2:3" ht="14.25" thickTop="1" thickBot="1">
      <c r="B17" s="15" t="s">
        <v>5</v>
      </c>
      <c r="C17" s="16" t="s">
        <v>8</v>
      </c>
    </row>
  </sheetData>
  <hyperlinks>
    <hyperlink ref="C11" r:id="rId1"/>
    <hyperlink ref="C13" r:id="rId2"/>
  </hyperlinks>
  <pageMargins left="0.7" right="0.7" top="0.75" bottom="0.75" header="0.3" footer="0.3"/>
  <pageSetup paperSize="9"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Data</vt:lpstr>
      <vt:lpstr>Chart</vt:lpstr>
      <vt:lpstr>Info</vt:lpstr>
      <vt:lpstr>Title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Remi</dc:creator>
  <cp:lastModifiedBy>Octavio Marenzi</cp:lastModifiedBy>
  <cp:lastPrinted>2016-03-15T12:08:12Z</cp:lastPrinted>
  <dcterms:created xsi:type="dcterms:W3CDTF">2016-01-11T02:30:50Z</dcterms:created>
  <dcterms:modified xsi:type="dcterms:W3CDTF">2017-05-30T10:21:08Z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964fc5e5-97f0-4759-86de-8f98e039d3f5</vt:lpwstr>
  </property>
</Properties>
</file>