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G:\Mon Drive\Opimas\Anne Laure\Workforce of the future\Charts and tables\"/>
    </mc:Choice>
  </mc:AlternateContent>
  <xr:revisionPtr revIDLastSave="0" documentId="13_ncr:1_{5835C4CB-8EA0-4C98-ACE1-C3EB0B73C6F2}" xr6:coauthVersionLast="43" xr6:coauthVersionMax="43" xr10:uidLastSave="{00000000-0000-0000-0000-000000000000}"/>
  <bookViews>
    <workbookView xWindow="345" yWindow="345" windowWidth="15390" windowHeight="14025" tabRatio="900" activeTab="1" xr2:uid="{00000000-000D-0000-FFFF-FFFF00000000}"/>
  </bookViews>
  <sheets>
    <sheet name="Data" sheetId="21" r:id="rId1"/>
    <sheet name="Chart" sheetId="27" r:id="rId2"/>
    <sheet name="Info" sheetId="28" r:id="rId3"/>
  </sheets>
  <definedNames>
    <definedName name="Title">Info!$C$8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65" i="21" l="1"/>
  <c r="I66" i="21"/>
  <c r="I67" i="21"/>
  <c r="I68" i="21"/>
  <c r="I69" i="21"/>
  <c r="I70" i="21"/>
  <c r="I64" i="21"/>
  <c r="H65" i="21"/>
  <c r="H66" i="21"/>
  <c r="H67" i="21"/>
  <c r="H68" i="21"/>
  <c r="H69" i="21"/>
  <c r="H70" i="21"/>
  <c r="H64" i="21"/>
  <c r="G65" i="21"/>
  <c r="G66" i="21"/>
  <c r="G67" i="21"/>
  <c r="G68" i="21"/>
  <c r="G69" i="21"/>
  <c r="G70" i="21"/>
  <c r="G64" i="21"/>
  <c r="F65" i="21"/>
  <c r="F66" i="21"/>
  <c r="F67" i="21"/>
  <c r="F68" i="21"/>
  <c r="F69" i="21"/>
  <c r="F70" i="21"/>
  <c r="F64" i="21"/>
  <c r="E65" i="21"/>
  <c r="E66" i="21"/>
  <c r="E67" i="21"/>
  <c r="E68" i="21"/>
  <c r="E69" i="21"/>
  <c r="E70" i="21"/>
  <c r="E64" i="21"/>
  <c r="D65" i="21"/>
  <c r="D66" i="21"/>
  <c r="D67" i="21"/>
  <c r="D68" i="21"/>
  <c r="D69" i="21"/>
  <c r="D70" i="21"/>
  <c r="D64" i="21"/>
  <c r="C65" i="21"/>
  <c r="C66" i="21"/>
  <c r="K66" i="21" s="1"/>
  <c r="C67" i="21"/>
  <c r="C68" i="21"/>
  <c r="C69" i="21"/>
  <c r="C70" i="21"/>
  <c r="C64" i="21"/>
  <c r="B65" i="21"/>
  <c r="B66" i="21"/>
  <c r="B67" i="21"/>
  <c r="B68" i="21"/>
  <c r="B69" i="21"/>
  <c r="B70" i="21"/>
  <c r="B64" i="21"/>
  <c r="B55" i="21"/>
  <c r="K65" i="21"/>
  <c r="K67" i="21"/>
  <c r="K69" i="21"/>
  <c r="K70" i="21"/>
  <c r="K54" i="21"/>
  <c r="J64" i="21"/>
  <c r="B54" i="21"/>
  <c r="J18" i="21"/>
  <c r="I18" i="21" s="1"/>
  <c r="I17" i="21"/>
  <c r="I16" i="21"/>
  <c r="I15" i="21"/>
  <c r="I14" i="21"/>
  <c r="I13" i="21"/>
  <c r="I12" i="21"/>
  <c r="I11" i="21"/>
  <c r="K64" i="21" l="1"/>
  <c r="K68" i="21"/>
  <c r="J38" i="21" l="1"/>
  <c r="J37" i="21"/>
  <c r="J36" i="21"/>
  <c r="J35" i="21"/>
  <c r="J34" i="21"/>
  <c r="J33" i="21"/>
  <c r="J32" i="21"/>
  <c r="J31" i="21"/>
  <c r="C3" i="21" l="1"/>
  <c r="E2" i="27"/>
  <c r="G59" i="21" l="1"/>
  <c r="F58" i="21"/>
  <c r="I58" i="21"/>
  <c r="F56" i="21"/>
  <c r="D60" i="21"/>
  <c r="E60" i="21"/>
  <c r="I60" i="21"/>
  <c r="B56" i="21"/>
  <c r="I56" i="21"/>
  <c r="G54" i="21"/>
  <c r="H58" i="21"/>
  <c r="C56" i="21"/>
  <c r="K56" i="21" s="1"/>
  <c r="H59" i="21"/>
  <c r="C58" i="21"/>
  <c r="H55" i="21"/>
  <c r="C59" i="21"/>
  <c r="B59" i="21"/>
  <c r="G58" i="21"/>
  <c r="I57" i="21"/>
  <c r="B57" i="21"/>
  <c r="G55" i="21"/>
  <c r="F54" i="21"/>
  <c r="G56" i="21"/>
  <c r="D55" i="21"/>
  <c r="I59" i="21"/>
  <c r="I54" i="21"/>
  <c r="C54" i="21"/>
  <c r="H60" i="21"/>
  <c r="E55" i="21"/>
  <c r="E56" i="21"/>
  <c r="H54" i="21"/>
  <c r="C60" i="21"/>
  <c r="B60" i="21"/>
  <c r="G57" i="21"/>
  <c r="E59" i="21"/>
  <c r="H57" i="21"/>
  <c r="E57" i="21"/>
  <c r="D58" i="21"/>
  <c r="D57" i="21"/>
  <c r="E58" i="21"/>
  <c r="F55" i="21"/>
  <c r="C55" i="21"/>
  <c r="D54" i="21"/>
  <c r="F60" i="21"/>
  <c r="H56" i="21"/>
  <c r="F57" i="21"/>
  <c r="E54" i="21"/>
  <c r="B58" i="21"/>
  <c r="D56" i="21"/>
  <c r="G60" i="21"/>
  <c r="C57" i="21"/>
  <c r="I55" i="21"/>
  <c r="D59" i="21"/>
  <c r="F59" i="21"/>
  <c r="K55" i="21"/>
  <c r="K57" i="21" l="1"/>
  <c r="K60" i="21"/>
  <c r="K58" i="21"/>
  <c r="K59" i="21"/>
</calcChain>
</file>

<file path=xl/sharedStrings.xml><?xml version="1.0" encoding="utf-8"?>
<sst xmlns="http://schemas.openxmlformats.org/spreadsheetml/2006/main" count="117" uniqueCount="49">
  <si>
    <t>Analyst</t>
  </si>
  <si>
    <t>Email</t>
  </si>
  <si>
    <t>Title</t>
  </si>
  <si>
    <t>Date of publication</t>
  </si>
  <si>
    <t>URL</t>
  </si>
  <si>
    <t>Source(s)</t>
  </si>
  <si>
    <t>Note</t>
  </si>
  <si>
    <t>Research library</t>
  </si>
  <si>
    <t>Opimas Analysis</t>
  </si>
  <si>
    <t>Axel Pierron</t>
  </si>
  <si>
    <t>ap@opimas.com</t>
  </si>
  <si>
    <t>Investment Banking</t>
  </si>
  <si>
    <t>Private Banking and Wealth Management</t>
  </si>
  <si>
    <t>Asset Management</t>
  </si>
  <si>
    <t>Securities Services</t>
  </si>
  <si>
    <t>Technology, Data and Other</t>
  </si>
  <si>
    <t>Total</t>
  </si>
  <si>
    <t>Estimated World Employment (in '000s)</t>
  </si>
  <si>
    <t>Trading and Clearing Venues</t>
  </si>
  <si>
    <t>Trading</t>
  </si>
  <si>
    <t>Sales</t>
  </si>
  <si>
    <t>Marketing</t>
  </si>
  <si>
    <t>HR</t>
  </si>
  <si>
    <t>Admin</t>
  </si>
  <si>
    <t>IT</t>
  </si>
  <si>
    <t>Strategy</t>
  </si>
  <si>
    <t>Back Office</t>
  </si>
  <si>
    <t>Staff allocation by Operational Dpt by type of Financial Institutions (in %)</t>
  </si>
  <si>
    <t>Exchanges, Clearing &amp; Inter-Dealer Broking</t>
  </si>
  <si>
    <t>Staff Allocation by Operational dpt by type of Financial Institutions ('000s)</t>
  </si>
  <si>
    <t>Estimated World Employment</t>
  </si>
  <si>
    <t xml:space="preserve">Total </t>
  </si>
  <si>
    <t>Technology % Reduction by 2025</t>
  </si>
  <si>
    <t>Impact of Technology  by Business Function at Financial Institutions</t>
  </si>
  <si>
    <t>Change in Employee due to Technology Implementation by Type of Financial Institutions ('000s)</t>
  </si>
  <si>
    <t>Total Change in Employment by 2025</t>
  </si>
  <si>
    <t>Staff Reduction by 2025</t>
  </si>
  <si>
    <t>Staff Reduction by 2030</t>
  </si>
  <si>
    <t>Technology % Reduction by 2030</t>
  </si>
  <si>
    <t>in 000s</t>
  </si>
  <si>
    <t>Type of Institution</t>
  </si>
  <si>
    <t>in %</t>
  </si>
  <si>
    <t xml:space="preserve">Change in employment by 2025 </t>
  </si>
  <si>
    <t>Total Change in Employment  by 2030</t>
  </si>
  <si>
    <t>Change in employment
 2025-2030</t>
  </si>
  <si>
    <t>Staff reduction at Financial Institutions by 2030</t>
  </si>
  <si>
    <t xml:space="preserve">Change in employment by 2030 </t>
  </si>
  <si>
    <t>Broker Dealers</t>
  </si>
  <si>
    <t>Broker/Dealers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</si>
</sst>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-* #,##0\ _€_-;\-* #,##0\ _€_-;_-* &quot;-&quot;\ _€_-;_-@_-"/>
    <numFmt numFmtId="165" formatCode="_-* #,##0.00\ _€_-;\-* #,##0.00\ _€_-;_-* &quot;-&quot;??\ _€_-;_-@_-"/>
    <numFmt numFmtId="166" formatCode="_-* #,##0.0\ _€_-;\-* #,##0.0\ _€_-;_-* &quot;-&quot;??\ _€_-;_-@_-"/>
    <numFmt numFmtId="167" formatCode="_(&quot;R$ &quot;* #,##0.00_);_(&quot;R$ &quot;* \(#,##0.00\);_(&quot;R$ &quot;* &quot;-&quot;??_);_(@_)"/>
    <numFmt numFmtId="168" formatCode="_(* #,##0.00_);_(* \(#,##0.00\);_(* &quot;-&quot;??_);_(@_)"/>
    <numFmt numFmtId="169" formatCode="_(&quot;$&quot;* #,##0.00_);_(&quot;$&quot;* \(#,##0.00\);_(&quot;$&quot;* &quot;-&quot;??_);_(@_)"/>
    <numFmt numFmtId="170" formatCode="#,##0\ &quot;DM&quot;;[Red]\-#,##0\ &quot;DM&quot;"/>
    <numFmt numFmtId="171" formatCode="#,##0.00\ &quot;DM&quot;;[Red]\-#,##0.00\ &quot;DM&quot;"/>
    <numFmt numFmtId="172" formatCode="yyyy\-mm\-dd;@"/>
    <numFmt numFmtId="173" formatCode="_-* #,##0\ _€_-;\-* #,##0\ _€_-;_-* &quot;-&quot;??\ _€_-;_-@_-"/>
    <numFmt numFmtId="174" formatCode="_-* #,##0_-;\-* #,##0_-;_-* &quot;-&quot;??_-;_-@_-"/>
  </numFmts>
  <fonts count="4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0"/>
      <name val="MS Sans Serif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0"/>
      <name val="Verdana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sz val="10"/>
      <name val="Geneva"/>
    </font>
    <font>
      <b/>
      <sz val="10"/>
      <name val="Arial"/>
      <family val="2"/>
    </font>
    <font>
      <sz val="10"/>
      <name val="Helv"/>
    </font>
    <font>
      <sz val="10"/>
      <name val="Tahoma"/>
      <family val="2"/>
    </font>
    <font>
      <sz val="10"/>
      <name val="Courier"/>
      <family val="3"/>
    </font>
    <font>
      <sz val="9"/>
      <color theme="1"/>
      <name val="Lato"/>
      <family val="2"/>
    </font>
    <font>
      <b/>
      <sz val="9"/>
      <color theme="1"/>
      <name val="Lato"/>
      <family val="2"/>
    </font>
    <font>
      <b/>
      <sz val="11"/>
      <color theme="1"/>
      <name val="Lato"/>
      <family val="2"/>
    </font>
    <font>
      <sz val="10"/>
      <color theme="1"/>
      <name val="Lato"/>
      <family val="2"/>
    </font>
    <font>
      <b/>
      <sz val="10"/>
      <color theme="1"/>
      <name val="Lato"/>
      <family val="2"/>
    </font>
    <font>
      <b/>
      <sz val="9"/>
      <color rgb="FF333333"/>
      <name val="Lato"/>
      <family val="2"/>
    </font>
    <font>
      <u/>
      <sz val="11"/>
      <color theme="10"/>
      <name val="Calibri"/>
      <family val="2"/>
      <scheme val="minor"/>
    </font>
    <font>
      <b/>
      <sz val="10"/>
      <color rgb="FF333333"/>
      <name val="Lato"/>
      <family val="2"/>
    </font>
    <font>
      <sz val="9"/>
      <color theme="0" tint="-0.499984740745262"/>
      <name val="Lato"/>
      <family val="2"/>
    </font>
    <font>
      <sz val="9"/>
      <color theme="0" tint="-0.34998626667073579"/>
      <name val="Lato"/>
      <family val="2"/>
    </font>
    <font>
      <b/>
      <sz val="9"/>
      <color theme="0" tint="-0.34998626667073579"/>
      <name val="Lato"/>
      <family val="2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ck">
        <color theme="4"/>
      </top>
      <bottom/>
      <diagonal/>
    </border>
    <border>
      <left/>
      <right/>
      <top style="thin">
        <color theme="6"/>
      </top>
      <bottom/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 style="medium">
        <color theme="0"/>
      </right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thick">
        <color theme="0"/>
      </top>
      <bottom style="thick">
        <color theme="0"/>
      </bottom>
      <diagonal/>
    </border>
    <border>
      <left/>
      <right style="medium">
        <color theme="0"/>
      </right>
      <top style="thick">
        <color theme="0"/>
      </top>
      <bottom style="medium">
        <color theme="4"/>
      </bottom>
      <diagonal/>
    </border>
    <border>
      <left style="medium">
        <color theme="0"/>
      </left>
      <right/>
      <top style="thick">
        <color theme="0"/>
      </top>
      <bottom style="medium">
        <color theme="4"/>
      </bottom>
      <diagonal/>
    </border>
    <border>
      <left/>
      <right/>
      <top/>
      <bottom style="thick">
        <color rgb="FF008BB8"/>
      </bottom>
      <diagonal/>
    </border>
    <border>
      <left/>
      <right style="medium">
        <color theme="0"/>
      </right>
      <top style="medium">
        <color theme="4"/>
      </top>
      <bottom style="thick">
        <color theme="0"/>
      </bottom>
      <diagonal/>
    </border>
    <border>
      <left style="medium">
        <color theme="0"/>
      </left>
      <right/>
      <top style="medium">
        <color theme="4"/>
      </top>
      <bottom style="thick">
        <color theme="0"/>
      </bottom>
      <diagonal/>
    </border>
    <border>
      <left/>
      <right/>
      <top/>
      <bottom style="thin">
        <color theme="6"/>
      </bottom>
      <diagonal/>
    </border>
  </borders>
  <cellStyleXfs count="27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5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13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14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8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19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2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1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19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2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4" fillId="3" borderId="5" applyNumberFormat="0" applyAlignment="0" applyProtection="0"/>
    <xf numFmtId="0" fontId="4" fillId="3" borderId="5" applyNumberFormat="0" applyAlignment="0" applyProtection="0"/>
    <xf numFmtId="0" fontId="5" fillId="8" borderId="2" applyNumberFormat="0" applyAlignment="0" applyProtection="0"/>
    <xf numFmtId="0" fontId="5" fillId="8" borderId="2" applyNumberFormat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4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7" fillId="4" borderId="5" applyNumberFormat="0" applyAlignment="0" applyProtection="0"/>
    <xf numFmtId="0" fontId="7" fillId="4" borderId="5" applyNumberFormat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6" borderId="1" applyNumberFormat="0" applyFont="0" applyAlignment="0" applyProtection="0"/>
    <xf numFmtId="0" fontId="17" fillId="6" borderId="1" applyNumberFormat="0" applyFont="0" applyAlignment="0" applyProtection="0"/>
    <xf numFmtId="0" fontId="13" fillId="6" borderId="6" applyNumberFormat="0" applyFon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0" fillId="3" borderId="4" applyNumberFormat="0" applyAlignment="0" applyProtection="0"/>
    <xf numFmtId="0" fontId="10" fillId="3" borderId="4" applyNumberFormat="0" applyAlignment="0" applyProtection="0"/>
    <xf numFmtId="38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7" applyNumberFormat="0" applyFill="0" applyAlignment="0" applyProtection="0"/>
    <xf numFmtId="0" fontId="20" fillId="0" borderId="7" applyNumberFormat="0" applyFill="0" applyAlignment="0" applyProtection="0"/>
    <xf numFmtId="0" fontId="24" fillId="0" borderId="8" applyNumberFormat="0" applyFill="0" applyAlignment="0" applyProtection="0"/>
    <xf numFmtId="0" fontId="21" fillId="0" borderId="7" applyNumberFormat="0" applyFill="0" applyAlignment="0" applyProtection="0"/>
    <xf numFmtId="0" fontId="21" fillId="0" borderId="7" applyNumberFormat="0" applyFill="0" applyAlignment="0" applyProtection="0"/>
    <xf numFmtId="0" fontId="25" fillId="0" borderId="9" applyNumberFormat="0" applyFill="0" applyAlignment="0" applyProtection="0"/>
    <xf numFmtId="0" fontId="22" fillId="0" borderId="10" applyNumberFormat="0" applyFill="0" applyAlignment="0" applyProtection="0"/>
    <xf numFmtId="0" fontId="22" fillId="0" borderId="10" applyNumberFormat="0" applyFill="0" applyAlignment="0" applyProtection="0"/>
    <xf numFmtId="0" fontId="26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1" fillId="0" borderId="12" applyNumberFormat="0" applyFill="0" applyAlignment="0" applyProtection="0"/>
    <xf numFmtId="0" fontId="11" fillId="0" borderId="12" applyNumberFormat="0" applyFill="0" applyAlignment="0" applyProtection="0"/>
    <xf numFmtId="0" fontId="11" fillId="0" borderId="13" applyNumberFormat="0" applyFill="0" applyAlignment="0" applyProtection="0"/>
    <xf numFmtId="0" fontId="1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7" borderId="0" applyNumberFormat="0" applyBorder="0" applyAlignment="0" applyProtection="0"/>
    <xf numFmtId="0" fontId="2" fillId="4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18" borderId="0" applyNumberFormat="0" applyBorder="0" applyAlignment="0" applyProtection="0"/>
    <xf numFmtId="0" fontId="2" fillId="4" borderId="0" applyNumberFormat="0" applyBorder="0" applyAlignment="0" applyProtection="0"/>
    <xf numFmtId="0" fontId="3" fillId="11" borderId="0" applyNumberFormat="0" applyBorder="0" applyAlignment="0" applyProtection="0"/>
    <xf numFmtId="0" fontId="3" fillId="7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4" borderId="0" applyNumberFormat="0" applyBorder="0" applyAlignment="0" applyProtection="0"/>
    <xf numFmtId="0" fontId="6" fillId="14" borderId="0" applyNumberFormat="0" applyBorder="0" applyAlignment="0" applyProtection="0"/>
    <xf numFmtId="0" fontId="4" fillId="3" borderId="5" applyNumberFormat="0" applyAlignment="0" applyProtection="0"/>
    <xf numFmtId="0" fontId="5" fillId="8" borderId="2" applyNumberFormat="0" applyAlignment="0" applyProtection="0"/>
    <xf numFmtId="0" fontId="8" fillId="0" borderId="3" applyNumberFormat="0" applyFill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2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7" fillId="4" borderId="5" applyNumberFormat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6" fillId="13" borderId="0" applyNumberFormat="0" applyBorder="0" applyAlignment="0" applyProtection="0"/>
    <xf numFmtId="0" fontId="9" fillId="5" borderId="0" applyNumberFormat="0" applyBorder="0" applyAlignment="0" applyProtection="0"/>
    <xf numFmtId="0" fontId="1" fillId="0" borderId="0"/>
    <xf numFmtId="0" fontId="1" fillId="0" borderId="0"/>
    <xf numFmtId="0" fontId="13" fillId="0" borderId="0"/>
    <xf numFmtId="0" fontId="17" fillId="6" borderId="1" applyNumberFormat="0" applyFont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3" borderId="4" applyNumberFormat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7" applyNumberFormat="0" applyFill="0" applyAlignment="0" applyProtection="0"/>
    <xf numFmtId="0" fontId="21" fillId="0" borderId="7" applyNumberFormat="0" applyFill="0" applyAlignment="0" applyProtection="0"/>
    <xf numFmtId="0" fontId="22" fillId="0" borderId="10" applyNumberFormat="0" applyFill="0" applyAlignment="0" applyProtection="0"/>
    <xf numFmtId="0" fontId="22" fillId="0" borderId="0" applyNumberFormat="0" applyFill="0" applyBorder="0" applyAlignment="0" applyProtection="0"/>
    <xf numFmtId="0" fontId="11" fillId="0" borderId="12" applyNumberFormat="0" applyFill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3" fillId="0" borderId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 applyNumberFormat="0" applyFill="0" applyBorder="0" applyAlignment="0" applyProtection="0"/>
    <xf numFmtId="0" fontId="1" fillId="0" borderId="0"/>
    <xf numFmtId="43" fontId="13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3" fillId="0" borderId="0" applyFont="0" applyFill="0" applyBorder="0" applyAlignment="0" applyProtection="0"/>
    <xf numFmtId="0" fontId="1" fillId="0" borderId="0"/>
    <xf numFmtId="169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30" fillId="0" borderId="0" applyNumberFormat="0" applyFont="0" applyAlignment="0"/>
    <xf numFmtId="0" fontId="31" fillId="0" borderId="0"/>
    <xf numFmtId="0" fontId="31" fillId="0" borderId="0"/>
    <xf numFmtId="0" fontId="31" fillId="0" borderId="0"/>
    <xf numFmtId="16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32" fillId="0" borderId="0"/>
    <xf numFmtId="0" fontId="13" fillId="0" borderId="14"/>
    <xf numFmtId="0" fontId="30" fillId="0" borderId="15" applyNumberFormat="0" applyFont="0" applyAlignment="0"/>
    <xf numFmtId="0" fontId="33" fillId="0" borderId="0"/>
    <xf numFmtId="0" fontId="2" fillId="0" borderId="0"/>
    <xf numFmtId="37" fontId="29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1" fillId="0" borderId="0"/>
    <xf numFmtId="165" fontId="2" fillId="0" borderId="0" applyFont="0" applyFill="0" applyBorder="0" applyAlignment="0" applyProtection="0"/>
    <xf numFmtId="170" fontId="31" fillId="0" borderId="0" applyFont="0" applyFill="0" applyBorder="0" applyAlignment="0" applyProtection="0"/>
    <xf numFmtId="171" fontId="31" fillId="0" borderId="0" applyFont="0" applyFill="0" applyBorder="0" applyAlignment="0" applyProtection="0"/>
    <xf numFmtId="0" fontId="37" fillId="0" borderId="16">
      <alignment horizontal="left"/>
    </xf>
    <xf numFmtId="0" fontId="40" fillId="0" borderId="0" applyNumberFormat="0" applyFill="0" applyBorder="0" applyAlignment="0" applyProtection="0"/>
  </cellStyleXfs>
  <cellXfs count="47">
    <xf numFmtId="0" fontId="0" fillId="0" borderId="0" xfId="0"/>
    <xf numFmtId="0" fontId="0" fillId="2" borderId="0" xfId="0" applyFill="1"/>
    <xf numFmtId="0" fontId="34" fillId="0" borderId="0" xfId="0" applyFont="1"/>
    <xf numFmtId="166" fontId="34" fillId="0" borderId="0" xfId="1" applyNumberFormat="1" applyFont="1"/>
    <xf numFmtId="0" fontId="0" fillId="26" borderId="0" xfId="0" applyFill="1"/>
    <xf numFmtId="0" fontId="37" fillId="0" borderId="0" xfId="0" applyFont="1"/>
    <xf numFmtId="0" fontId="38" fillId="0" borderId="0" xfId="0" applyFont="1" applyAlignment="1">
      <alignment horizontal="left" wrapText="1"/>
    </xf>
    <xf numFmtId="0" fontId="0" fillId="26" borderId="17" xfId="0" applyFill="1" applyBorder="1"/>
    <xf numFmtId="0" fontId="36" fillId="2" borderId="0" xfId="0" applyFont="1" applyFill="1"/>
    <xf numFmtId="0" fontId="34" fillId="27" borderId="20" xfId="271" applyFont="1" applyFill="1" applyBorder="1">
      <alignment horizontal="left"/>
    </xf>
    <xf numFmtId="0" fontId="34" fillId="27" borderId="21" xfId="271" applyFont="1" applyFill="1" applyBorder="1" applyAlignment="1">
      <alignment horizontal="left" wrapText="1"/>
    </xf>
    <xf numFmtId="0" fontId="35" fillId="27" borderId="21" xfId="271" applyFont="1" applyFill="1" applyBorder="1" applyAlignment="1">
      <alignment horizontal="left" wrapText="1"/>
    </xf>
    <xf numFmtId="172" fontId="34" fillId="27" borderId="21" xfId="271" applyNumberFormat="1" applyFont="1" applyFill="1" applyBorder="1" applyAlignment="1">
      <alignment horizontal="left" wrapText="1"/>
    </xf>
    <xf numFmtId="0" fontId="34" fillId="27" borderId="22" xfId="271" applyFont="1" applyFill="1" applyBorder="1">
      <alignment horizontal="left"/>
    </xf>
    <xf numFmtId="0" fontId="34" fillId="27" borderId="23" xfId="271" applyFont="1" applyFill="1" applyBorder="1" applyAlignment="1">
      <alignment horizontal="left" wrapText="1"/>
    </xf>
    <xf numFmtId="0" fontId="40" fillId="27" borderId="21" xfId="272" applyFill="1" applyBorder="1" applyAlignment="1">
      <alignment horizontal="left" wrapText="1"/>
    </xf>
    <xf numFmtId="0" fontId="34" fillId="0" borderId="24" xfId="0" applyFont="1" applyBorder="1"/>
    <xf numFmtId="166" fontId="34" fillId="0" borderId="24" xfId="1" applyNumberFormat="1" applyFont="1" applyBorder="1"/>
    <xf numFmtId="0" fontId="34" fillId="27" borderId="25" xfId="271" applyFont="1" applyFill="1" applyBorder="1">
      <alignment horizontal="left"/>
    </xf>
    <xf numFmtId="1" fontId="39" fillId="0" borderId="19" xfId="1" applyNumberFormat="1" applyFont="1" applyBorder="1" applyAlignment="1">
      <alignment horizontal="right" wrapText="1"/>
    </xf>
    <xf numFmtId="0" fontId="34" fillId="0" borderId="0" xfId="0" applyFont="1" applyAlignment="1">
      <alignment vertical="center"/>
    </xf>
    <xf numFmtId="0" fontId="35" fillId="27" borderId="26" xfId="271" applyFont="1" applyFill="1" applyBorder="1" applyAlignment="1">
      <alignment horizontal="left" vertical="justify" wrapText="1"/>
    </xf>
    <xf numFmtId="0" fontId="34" fillId="27" borderId="21" xfId="271" applyFont="1" applyFill="1" applyBorder="1" applyAlignment="1">
      <alignment horizontal="left" vertical="justify" wrapText="1"/>
    </xf>
    <xf numFmtId="9" fontId="34" fillId="0" borderId="18" xfId="2" applyFont="1" applyBorder="1" applyAlignment="1">
      <alignment vertical="center"/>
    </xf>
    <xf numFmtId="173" fontId="34" fillId="0" borderId="18" xfId="1" applyNumberFormat="1" applyFont="1" applyBorder="1" applyAlignment="1">
      <alignment vertical="center"/>
    </xf>
    <xf numFmtId="166" fontId="35" fillId="0" borderId="18" xfId="1" applyNumberFormat="1" applyFont="1" applyBorder="1" applyAlignment="1">
      <alignment vertical="center"/>
    </xf>
    <xf numFmtId="173" fontId="35" fillId="0" borderId="18" xfId="1" applyNumberFormat="1" applyFont="1" applyBorder="1" applyAlignment="1">
      <alignment vertical="center"/>
    </xf>
    <xf numFmtId="9" fontId="35" fillId="0" borderId="18" xfId="2" applyFont="1" applyBorder="1" applyAlignment="1">
      <alignment vertical="center"/>
    </xf>
    <xf numFmtId="1" fontId="39" fillId="0" borderId="19" xfId="3" applyNumberFormat="1" applyFont="1" applyBorder="1" applyAlignment="1">
      <alignment horizontal="right" wrapText="1"/>
    </xf>
    <xf numFmtId="166" fontId="34" fillId="0" borderId="18" xfId="3" applyNumberFormat="1" applyFont="1" applyBorder="1" applyAlignment="1">
      <alignment vertical="center"/>
    </xf>
    <xf numFmtId="9" fontId="0" fillId="0" borderId="0" xfId="2" applyFont="1"/>
    <xf numFmtId="173" fontId="34" fillId="0" borderId="18" xfId="3" applyNumberFormat="1" applyFont="1" applyBorder="1" applyAlignment="1">
      <alignment vertical="center"/>
    </xf>
    <xf numFmtId="166" fontId="34" fillId="0" borderId="0" xfId="3" applyNumberFormat="1" applyFont="1" applyAlignment="1">
      <alignment vertical="center"/>
    </xf>
    <xf numFmtId="173" fontId="34" fillId="0" borderId="0" xfId="3" applyNumberFormat="1" applyFont="1" applyAlignment="1">
      <alignment vertical="center"/>
    </xf>
    <xf numFmtId="174" fontId="0" fillId="0" borderId="0" xfId="3" applyNumberFormat="1" applyFont="1"/>
    <xf numFmtId="174" fontId="0" fillId="0" borderId="0" xfId="0" applyNumberFormat="1"/>
    <xf numFmtId="9" fontId="34" fillId="0" borderId="18" xfId="2" applyFont="1" applyBorder="1" applyAlignment="1">
      <alignment horizontal="left" vertical="center"/>
    </xf>
    <xf numFmtId="0" fontId="0" fillId="27" borderId="0" xfId="0" applyFill="1"/>
    <xf numFmtId="0" fontId="42" fillId="0" borderId="0" xfId="0" applyFont="1" applyAlignment="1">
      <alignment vertical="center"/>
    </xf>
    <xf numFmtId="173" fontId="43" fillId="0" borderId="18" xfId="1" applyNumberFormat="1" applyFont="1" applyBorder="1" applyAlignment="1">
      <alignment vertical="center"/>
    </xf>
    <xf numFmtId="166" fontId="0" fillId="0" borderId="0" xfId="0" applyNumberFormat="1"/>
    <xf numFmtId="166" fontId="34" fillId="0" borderId="18" xfId="1" applyNumberFormat="1" applyFont="1" applyBorder="1" applyAlignment="1">
      <alignment vertical="center" wrapText="1"/>
    </xf>
    <xf numFmtId="1" fontId="39" fillId="0" borderId="19" xfId="1" applyNumberFormat="1" applyFont="1" applyBorder="1" applyAlignment="1">
      <alignment horizontal="center" vertical="center" wrapText="1"/>
    </xf>
    <xf numFmtId="1" fontId="44" fillId="0" borderId="19" xfId="1" applyNumberFormat="1" applyFont="1" applyBorder="1" applyAlignment="1">
      <alignment horizontal="center" vertical="center" wrapText="1"/>
    </xf>
    <xf numFmtId="0" fontId="0" fillId="27" borderId="19" xfId="0" applyFill="1" applyBorder="1"/>
    <xf numFmtId="1" fontId="41" fillId="0" borderId="27" xfId="3" applyNumberFormat="1" applyFont="1" applyBorder="1" applyAlignment="1">
      <alignment horizontal="center" vertical="center" wrapText="1"/>
    </xf>
    <xf numFmtId="1" fontId="41" fillId="0" borderId="27" xfId="3" applyNumberFormat="1" applyFont="1" applyFill="1" applyBorder="1" applyAlignment="1">
      <alignment horizontal="center" vertical="center" wrapText="1"/>
    </xf>
  </cellXfs>
  <cellStyles count="273">
    <cellStyle name="20% - Accent1 2" xfId="5" xr:uid="{00000000-0005-0000-0000-000000000000}"/>
    <cellStyle name="20% - Accent2 2" xfId="8" xr:uid="{00000000-0005-0000-0000-000001000000}"/>
    <cellStyle name="20% - Accent3 2" xfId="11" xr:uid="{00000000-0005-0000-0000-000002000000}"/>
    <cellStyle name="20% - Accent4 2" xfId="14" xr:uid="{00000000-0005-0000-0000-000003000000}"/>
    <cellStyle name="20% - Accent5 2" xfId="17" xr:uid="{00000000-0005-0000-0000-000004000000}"/>
    <cellStyle name="20% - Accent6 2" xfId="19" xr:uid="{00000000-0005-0000-0000-000005000000}"/>
    <cellStyle name="20% - Ênfase1 2" xfId="6" xr:uid="{00000000-0005-0000-0000-000006000000}"/>
    <cellStyle name="20% - Ênfase1 2 2" xfId="7" xr:uid="{00000000-0005-0000-0000-000007000000}"/>
    <cellStyle name="20% - Ênfase1 3" xfId="131" xr:uid="{00000000-0005-0000-0000-000008000000}"/>
    <cellStyle name="20% - Ênfase2 2" xfId="9" xr:uid="{00000000-0005-0000-0000-000009000000}"/>
    <cellStyle name="20% - Ênfase2 2 2" xfId="10" xr:uid="{00000000-0005-0000-0000-00000A000000}"/>
    <cellStyle name="20% - Ênfase2 3" xfId="132" xr:uid="{00000000-0005-0000-0000-00000B000000}"/>
    <cellStyle name="20% - Ênfase3 2" xfId="12" xr:uid="{00000000-0005-0000-0000-00000C000000}"/>
    <cellStyle name="20% - Ênfase3 2 2" xfId="13" xr:uid="{00000000-0005-0000-0000-00000D000000}"/>
    <cellStyle name="20% - Ênfase3 3" xfId="133" xr:uid="{00000000-0005-0000-0000-00000E000000}"/>
    <cellStyle name="20% - Ênfase4 2" xfId="15" xr:uid="{00000000-0005-0000-0000-00000F000000}"/>
    <cellStyle name="20% - Ênfase4 2 2" xfId="16" xr:uid="{00000000-0005-0000-0000-000010000000}"/>
    <cellStyle name="20% - Ênfase4 3" xfId="134" xr:uid="{00000000-0005-0000-0000-000011000000}"/>
    <cellStyle name="20% - Ênfase5 2" xfId="18" xr:uid="{00000000-0005-0000-0000-000012000000}"/>
    <cellStyle name="20% - Ênfase5 3" xfId="135" xr:uid="{00000000-0005-0000-0000-000013000000}"/>
    <cellStyle name="20% - Ênfase6 2" xfId="20" xr:uid="{00000000-0005-0000-0000-000014000000}"/>
    <cellStyle name="20% - Ênfase6 3" xfId="136" xr:uid="{00000000-0005-0000-0000-000015000000}"/>
    <cellStyle name="40% - Accent1 2" xfId="21" xr:uid="{00000000-0005-0000-0000-000016000000}"/>
    <cellStyle name="40% - Accent2 2" xfId="24" xr:uid="{00000000-0005-0000-0000-000017000000}"/>
    <cellStyle name="40% - Accent3 2" xfId="26" xr:uid="{00000000-0005-0000-0000-000018000000}"/>
    <cellStyle name="40% - Accent4 2" xfId="29" xr:uid="{00000000-0005-0000-0000-000019000000}"/>
    <cellStyle name="40% - Accent5 2" xfId="32" xr:uid="{00000000-0005-0000-0000-00001A000000}"/>
    <cellStyle name="40% - Accent6 2" xfId="34" xr:uid="{00000000-0005-0000-0000-00001B000000}"/>
    <cellStyle name="40% - Ênfase1 2" xfId="22" xr:uid="{00000000-0005-0000-0000-00001C000000}"/>
    <cellStyle name="40% - Ênfase1 2 2" xfId="23" xr:uid="{00000000-0005-0000-0000-00001D000000}"/>
    <cellStyle name="40% - Ênfase1 3" xfId="137" xr:uid="{00000000-0005-0000-0000-00001E000000}"/>
    <cellStyle name="40% - Ênfase2 2" xfId="25" xr:uid="{00000000-0005-0000-0000-00001F000000}"/>
    <cellStyle name="40% - Ênfase2 3" xfId="138" xr:uid="{00000000-0005-0000-0000-000020000000}"/>
    <cellStyle name="40% - Ênfase3 2" xfId="27" xr:uid="{00000000-0005-0000-0000-000021000000}"/>
    <cellStyle name="40% - Ênfase3 2 2" xfId="28" xr:uid="{00000000-0005-0000-0000-000022000000}"/>
    <cellStyle name="40% - Ênfase3 3" xfId="139" xr:uid="{00000000-0005-0000-0000-000023000000}"/>
    <cellStyle name="40% - Ênfase4 2" xfId="30" xr:uid="{00000000-0005-0000-0000-000024000000}"/>
    <cellStyle name="40% - Ênfase4 2 2" xfId="31" xr:uid="{00000000-0005-0000-0000-000025000000}"/>
    <cellStyle name="40% - Ênfase4 3" xfId="140" xr:uid="{00000000-0005-0000-0000-000026000000}"/>
    <cellStyle name="40% - Ênfase5 2" xfId="33" xr:uid="{00000000-0005-0000-0000-000027000000}"/>
    <cellStyle name="40% - Ênfase5 3" xfId="141" xr:uid="{00000000-0005-0000-0000-000028000000}"/>
    <cellStyle name="40% - Ênfase6 2" xfId="35" xr:uid="{00000000-0005-0000-0000-000029000000}"/>
    <cellStyle name="40% - Ênfase6 2 2" xfId="36" xr:uid="{00000000-0005-0000-0000-00002A000000}"/>
    <cellStyle name="40% - Ênfase6 3" xfId="142" xr:uid="{00000000-0005-0000-0000-00002B000000}"/>
    <cellStyle name="60% - Accent1 2" xfId="37" xr:uid="{00000000-0005-0000-0000-00002C000000}"/>
    <cellStyle name="60% - Accent2 2" xfId="40" xr:uid="{00000000-0005-0000-0000-00002D000000}"/>
    <cellStyle name="60% - Accent3 2" xfId="42" xr:uid="{00000000-0005-0000-0000-00002E000000}"/>
    <cellStyle name="60% - Accent4 2" xfId="45" xr:uid="{00000000-0005-0000-0000-00002F000000}"/>
    <cellStyle name="60% - Accent5 2" xfId="48" xr:uid="{00000000-0005-0000-0000-000030000000}"/>
    <cellStyle name="60% - Accent6 2" xfId="50" xr:uid="{00000000-0005-0000-0000-000031000000}"/>
    <cellStyle name="60% - Ênfase1 2" xfId="38" xr:uid="{00000000-0005-0000-0000-000032000000}"/>
    <cellStyle name="60% - Ênfase1 2 2" xfId="39" xr:uid="{00000000-0005-0000-0000-000033000000}"/>
    <cellStyle name="60% - Ênfase1 3" xfId="143" xr:uid="{00000000-0005-0000-0000-000034000000}"/>
    <cellStyle name="60% - Ênfase2 2" xfId="41" xr:uid="{00000000-0005-0000-0000-000035000000}"/>
    <cellStyle name="60% - Ênfase2 3" xfId="144" xr:uid="{00000000-0005-0000-0000-000036000000}"/>
    <cellStyle name="60% - Ênfase3 2" xfId="43" xr:uid="{00000000-0005-0000-0000-000037000000}"/>
    <cellStyle name="60% - Ênfase3 2 2" xfId="44" xr:uid="{00000000-0005-0000-0000-000038000000}"/>
    <cellStyle name="60% - Ênfase3 3" xfId="145" xr:uid="{00000000-0005-0000-0000-000039000000}"/>
    <cellStyle name="60% - Ênfase4 2" xfId="46" xr:uid="{00000000-0005-0000-0000-00003A000000}"/>
    <cellStyle name="60% - Ênfase4 2 2" xfId="47" xr:uid="{00000000-0005-0000-0000-00003B000000}"/>
    <cellStyle name="60% - Ênfase4 3" xfId="146" xr:uid="{00000000-0005-0000-0000-00003C000000}"/>
    <cellStyle name="60% - Ênfase5 2" xfId="49" xr:uid="{00000000-0005-0000-0000-00003D000000}"/>
    <cellStyle name="60% - Ênfase5 3" xfId="147" xr:uid="{00000000-0005-0000-0000-00003E000000}"/>
    <cellStyle name="60% - Ênfase6 2" xfId="51" xr:uid="{00000000-0005-0000-0000-00003F000000}"/>
    <cellStyle name="60% - Ênfase6 2 2" xfId="52" xr:uid="{00000000-0005-0000-0000-000040000000}"/>
    <cellStyle name="60% - Ênfase6 3" xfId="148" xr:uid="{00000000-0005-0000-0000-000041000000}"/>
    <cellStyle name="Accent1 2" xfId="61" xr:uid="{00000000-0005-0000-0000-000042000000}"/>
    <cellStyle name="Accent2 2" xfId="64" xr:uid="{00000000-0005-0000-0000-000043000000}"/>
    <cellStyle name="Accent3 2" xfId="66" xr:uid="{00000000-0005-0000-0000-000044000000}"/>
    <cellStyle name="Accent4 2" xfId="68" xr:uid="{00000000-0005-0000-0000-000045000000}"/>
    <cellStyle name="Accent5 2" xfId="71" xr:uid="{00000000-0005-0000-0000-000046000000}"/>
    <cellStyle name="Accent6 2" xfId="73" xr:uid="{00000000-0005-0000-0000-000047000000}"/>
    <cellStyle name="Bad 2" xfId="77" xr:uid="{00000000-0005-0000-0000-000048000000}"/>
    <cellStyle name="Bom 2" xfId="54" xr:uid="{00000000-0005-0000-0000-000049000000}"/>
    <cellStyle name="Bom 3" xfId="149" xr:uid="{00000000-0005-0000-0000-00004A000000}"/>
    <cellStyle name="Bordas" xfId="245" xr:uid="{00000000-0005-0000-0000-00004B000000}"/>
    <cellStyle name="Calculation 2" xfId="55" xr:uid="{00000000-0005-0000-0000-00004C000000}"/>
    <cellStyle name="Cálculo 2" xfId="56" xr:uid="{00000000-0005-0000-0000-00004D000000}"/>
    <cellStyle name="Cálculo 3" xfId="150" xr:uid="{00000000-0005-0000-0000-00004E000000}"/>
    <cellStyle name="Célula de Verificação 2" xfId="58" xr:uid="{00000000-0005-0000-0000-00004F000000}"/>
    <cellStyle name="Célula de Verificação 3" xfId="151" xr:uid="{00000000-0005-0000-0000-000050000000}"/>
    <cellStyle name="Célula Vinculada 2" xfId="60" xr:uid="{00000000-0005-0000-0000-000051000000}"/>
    <cellStyle name="Célula Vinculada 3" xfId="152" xr:uid="{00000000-0005-0000-0000-000052000000}"/>
    <cellStyle name="Check Cell 2" xfId="57" xr:uid="{00000000-0005-0000-0000-000053000000}"/>
    <cellStyle name="Comma 2" xfId="99" xr:uid="{00000000-0005-0000-0000-000054000000}"/>
    <cellStyle name="Comma 2 2" xfId="244" xr:uid="{00000000-0005-0000-0000-000055000000}"/>
    <cellStyle name="Comma0 - Estilo1" xfId="246" xr:uid="{00000000-0005-0000-0000-000056000000}"/>
    <cellStyle name="Curren - Estilo2" xfId="247" xr:uid="{00000000-0005-0000-0000-000057000000}"/>
    <cellStyle name="Currency 2" xfId="243" xr:uid="{00000000-0005-0000-0000-000058000000}"/>
    <cellStyle name="Date - Estilo3" xfId="248" xr:uid="{00000000-0005-0000-0000-000059000000}"/>
    <cellStyle name="Dezimal [0]_~0004812" xfId="249" xr:uid="{00000000-0005-0000-0000-00005A000000}"/>
    <cellStyle name="Dezimal_~0004812" xfId="250" xr:uid="{00000000-0005-0000-0000-00005B000000}"/>
    <cellStyle name="Ênfase1 2" xfId="62" xr:uid="{00000000-0005-0000-0000-00005C000000}"/>
    <cellStyle name="Ênfase1 2 2" xfId="63" xr:uid="{00000000-0005-0000-0000-00005D000000}"/>
    <cellStyle name="Ênfase1 3" xfId="153" xr:uid="{00000000-0005-0000-0000-00005E000000}"/>
    <cellStyle name="Ênfase2 2" xfId="65" xr:uid="{00000000-0005-0000-0000-00005F000000}"/>
    <cellStyle name="Ênfase2 3" xfId="154" xr:uid="{00000000-0005-0000-0000-000060000000}"/>
    <cellStyle name="Ênfase3 2" xfId="67" xr:uid="{00000000-0005-0000-0000-000061000000}"/>
    <cellStyle name="Ênfase3 3" xfId="155" xr:uid="{00000000-0005-0000-0000-000062000000}"/>
    <cellStyle name="Ênfase4 2" xfId="69" xr:uid="{00000000-0005-0000-0000-000063000000}"/>
    <cellStyle name="Ênfase4 2 2" xfId="70" xr:uid="{00000000-0005-0000-0000-000064000000}"/>
    <cellStyle name="Ênfase4 3" xfId="156" xr:uid="{00000000-0005-0000-0000-000065000000}"/>
    <cellStyle name="Ênfase5 2" xfId="72" xr:uid="{00000000-0005-0000-0000-000066000000}"/>
    <cellStyle name="Ênfase5 3" xfId="157" xr:uid="{00000000-0005-0000-0000-000067000000}"/>
    <cellStyle name="Ênfase6 2" xfId="74" xr:uid="{00000000-0005-0000-0000-000068000000}"/>
    <cellStyle name="Ênfase6 3" xfId="158" xr:uid="{00000000-0005-0000-0000-000069000000}"/>
    <cellStyle name="Entrada 2" xfId="76" xr:uid="{00000000-0005-0000-0000-00006A000000}"/>
    <cellStyle name="Entrada 3" xfId="159" xr:uid="{00000000-0005-0000-0000-00006B000000}"/>
    <cellStyle name="Explanatory Text 2" xfId="108" xr:uid="{00000000-0005-0000-0000-00006C000000}"/>
    <cellStyle name="Flash" xfId="251" xr:uid="{00000000-0005-0000-0000-00006D000000}"/>
    <cellStyle name="Gil" xfId="252" xr:uid="{00000000-0005-0000-0000-00006E000000}"/>
    <cellStyle name="Gilda" xfId="253" xr:uid="{00000000-0005-0000-0000-00006F000000}"/>
    <cellStyle name="Good 2" xfId="53" xr:uid="{00000000-0005-0000-0000-000070000000}"/>
    <cellStyle name="Heading 1 2" xfId="111" xr:uid="{00000000-0005-0000-0000-000071000000}"/>
    <cellStyle name="Heading 2 2" xfId="114" xr:uid="{00000000-0005-0000-0000-000072000000}"/>
    <cellStyle name="Heading 3 2" xfId="117" xr:uid="{00000000-0005-0000-0000-000073000000}"/>
    <cellStyle name="Heading 4 2" xfId="120" xr:uid="{00000000-0005-0000-0000-000074000000}"/>
    <cellStyle name="Hiperlink 2" xfId="180" xr:uid="{00000000-0005-0000-0000-000075000000}"/>
    <cellStyle name="Hiperlink 3" xfId="233" xr:uid="{00000000-0005-0000-0000-000076000000}"/>
    <cellStyle name="Hyperlink 2" xfId="160" xr:uid="{00000000-0005-0000-0000-000077000000}"/>
    <cellStyle name="Hyperlink 3" xfId="129" xr:uid="{00000000-0005-0000-0000-000078000000}"/>
    <cellStyle name="Incorreto 2" xfId="78" xr:uid="{00000000-0005-0000-0000-000079000000}"/>
    <cellStyle name="Incorreto 3" xfId="161" xr:uid="{00000000-0005-0000-0000-00007A000000}"/>
    <cellStyle name="Indefinido" xfId="254" xr:uid="{00000000-0005-0000-0000-00007B000000}"/>
    <cellStyle name="Input 2" xfId="75" xr:uid="{00000000-0005-0000-0000-00007C000000}"/>
    <cellStyle name="Lien hypertexte" xfId="272" builtinId="8"/>
    <cellStyle name="Linked Cell 2" xfId="59" xr:uid="{00000000-0005-0000-0000-00007E000000}"/>
    <cellStyle name="Milliers" xfId="1" builtinId="3"/>
    <cellStyle name="Milliers 2" xfId="3" xr:uid="{00000000-0005-0000-0000-000080000000}"/>
    <cellStyle name="Moeda 2" xfId="182" xr:uid="{00000000-0005-0000-0000-000081000000}"/>
    <cellStyle name="Moeda 3" xfId="183" xr:uid="{00000000-0005-0000-0000-000082000000}"/>
    <cellStyle name="Moeda 4" xfId="184" xr:uid="{00000000-0005-0000-0000-000083000000}"/>
    <cellStyle name="Neutra 2" xfId="80" xr:uid="{00000000-0005-0000-0000-000084000000}"/>
    <cellStyle name="Neutra 3" xfId="162" xr:uid="{00000000-0005-0000-0000-000085000000}"/>
    <cellStyle name="Neutral 2" xfId="79" xr:uid="{00000000-0005-0000-0000-000086000000}"/>
    <cellStyle name="Normal" xfId="0" builtinId="0"/>
    <cellStyle name="Normal 10" xfId="185" xr:uid="{00000000-0005-0000-0000-000088000000}"/>
    <cellStyle name="Normal 10 2" xfId="186" xr:uid="{00000000-0005-0000-0000-000089000000}"/>
    <cellStyle name="Normal 10 3" xfId="226" xr:uid="{00000000-0005-0000-0000-00008A000000}"/>
    <cellStyle name="Normal 11" xfId="187" xr:uid="{00000000-0005-0000-0000-00008B000000}"/>
    <cellStyle name="Normal 11 2" xfId="227" xr:uid="{00000000-0005-0000-0000-00008C000000}"/>
    <cellStyle name="Normal 12" xfId="188" xr:uid="{00000000-0005-0000-0000-00008D000000}"/>
    <cellStyle name="Normal 13" xfId="189" xr:uid="{00000000-0005-0000-0000-00008E000000}"/>
    <cellStyle name="Normal 14" xfId="228" xr:uid="{00000000-0005-0000-0000-00008F000000}"/>
    <cellStyle name="Normal 15" xfId="236" xr:uid="{00000000-0005-0000-0000-000090000000}"/>
    <cellStyle name="Normal 16" xfId="237" xr:uid="{00000000-0005-0000-0000-000091000000}"/>
    <cellStyle name="Normal 17" xfId="4" xr:uid="{00000000-0005-0000-0000-000092000000}"/>
    <cellStyle name="Normal 2" xfId="81" xr:uid="{00000000-0005-0000-0000-000093000000}"/>
    <cellStyle name="Normal 2 2" xfId="82" xr:uid="{00000000-0005-0000-0000-000094000000}"/>
    <cellStyle name="Normal 2 2 2" xfId="164" xr:uid="{00000000-0005-0000-0000-000095000000}"/>
    <cellStyle name="Normal 2 2 2 2" xfId="192" xr:uid="{00000000-0005-0000-0000-000096000000}"/>
    <cellStyle name="Normal 2 2 2 3" xfId="191" xr:uid="{00000000-0005-0000-0000-000097000000}"/>
    <cellStyle name="Normal 2 2 3" xfId="193" xr:uid="{00000000-0005-0000-0000-000098000000}"/>
    <cellStyle name="Normal 2 2 4" xfId="190" xr:uid="{00000000-0005-0000-0000-000099000000}"/>
    <cellStyle name="Normal 2 2 5" xfId="256" xr:uid="{00000000-0005-0000-0000-00009A000000}"/>
    <cellStyle name="Normal 2 3" xfId="163" xr:uid="{00000000-0005-0000-0000-00009B000000}"/>
    <cellStyle name="Normal 2 3 2" xfId="195" xr:uid="{00000000-0005-0000-0000-00009C000000}"/>
    <cellStyle name="Normal 2 3 3" xfId="194" xr:uid="{00000000-0005-0000-0000-00009D000000}"/>
    <cellStyle name="Normal 2 3 4" xfId="257" xr:uid="{00000000-0005-0000-0000-00009E000000}"/>
    <cellStyle name="Normal 2 4" xfId="181" xr:uid="{00000000-0005-0000-0000-00009F000000}"/>
    <cellStyle name="Normal 2 5" xfId="240" xr:uid="{00000000-0005-0000-0000-0000A0000000}"/>
    <cellStyle name="Normal 2 6" xfId="242" xr:uid="{00000000-0005-0000-0000-0000A1000000}"/>
    <cellStyle name="Normal 2 7" xfId="255" xr:uid="{00000000-0005-0000-0000-0000A2000000}"/>
    <cellStyle name="Normal 2_BMF BOVESPA SA 30 junho 2008" xfId="258" xr:uid="{00000000-0005-0000-0000-0000A3000000}"/>
    <cellStyle name="Normal 3" xfId="83" xr:uid="{00000000-0005-0000-0000-0000A4000000}"/>
    <cellStyle name="Normal 3 2" xfId="84" xr:uid="{00000000-0005-0000-0000-0000A5000000}"/>
    <cellStyle name="Normal 3 2 2" xfId="198" xr:uid="{00000000-0005-0000-0000-0000A6000000}"/>
    <cellStyle name="Normal 3 2 2 2" xfId="199" xr:uid="{00000000-0005-0000-0000-0000A7000000}"/>
    <cellStyle name="Normal 3 2 2 3" xfId="229" xr:uid="{00000000-0005-0000-0000-0000A8000000}"/>
    <cellStyle name="Normal 3 2 3" xfId="200" xr:uid="{00000000-0005-0000-0000-0000A9000000}"/>
    <cellStyle name="Normal 3 2 4" xfId="197" xr:uid="{00000000-0005-0000-0000-0000AA000000}"/>
    <cellStyle name="Normal 3 3" xfId="85" xr:uid="{00000000-0005-0000-0000-0000AB000000}"/>
    <cellStyle name="Normal 3 3 2" xfId="165" xr:uid="{00000000-0005-0000-0000-0000AC000000}"/>
    <cellStyle name="Normal 3 3 3" xfId="202" xr:uid="{00000000-0005-0000-0000-0000AD000000}"/>
    <cellStyle name="Normal 3 3 4" xfId="201" xr:uid="{00000000-0005-0000-0000-0000AE000000}"/>
    <cellStyle name="Normal 3 4" xfId="203" xr:uid="{00000000-0005-0000-0000-0000AF000000}"/>
    <cellStyle name="Normal 3 5" xfId="196" xr:uid="{00000000-0005-0000-0000-0000B0000000}"/>
    <cellStyle name="Normal 3 6" xfId="234" xr:uid="{00000000-0005-0000-0000-0000B1000000}"/>
    <cellStyle name="Normal 4" xfId="86" xr:uid="{00000000-0005-0000-0000-0000B2000000}"/>
    <cellStyle name="Normal 5" xfId="87" xr:uid="{00000000-0005-0000-0000-0000B3000000}"/>
    <cellStyle name="Normal 5 2" xfId="204" xr:uid="{00000000-0005-0000-0000-0000B4000000}"/>
    <cellStyle name="Normal 6" xfId="130" xr:uid="{00000000-0005-0000-0000-0000B5000000}"/>
    <cellStyle name="Normal 6 2" xfId="206" xr:uid="{00000000-0005-0000-0000-0000B6000000}"/>
    <cellStyle name="Normal 6 2 2" xfId="207" xr:uid="{00000000-0005-0000-0000-0000B7000000}"/>
    <cellStyle name="Normal 6 2 3" xfId="230" xr:uid="{00000000-0005-0000-0000-0000B8000000}"/>
    <cellStyle name="Normal 6 3" xfId="208" xr:uid="{00000000-0005-0000-0000-0000B9000000}"/>
    <cellStyle name="Normal 6 4" xfId="205" xr:uid="{00000000-0005-0000-0000-0000BA000000}"/>
    <cellStyle name="Normal 7" xfId="128" xr:uid="{00000000-0005-0000-0000-0000BB000000}"/>
    <cellStyle name="Normal 7 2" xfId="210" xr:uid="{00000000-0005-0000-0000-0000BC000000}"/>
    <cellStyle name="Normal 7 3" xfId="209" xr:uid="{00000000-0005-0000-0000-0000BD000000}"/>
    <cellStyle name="Normal 8" xfId="211" xr:uid="{00000000-0005-0000-0000-0000BE000000}"/>
    <cellStyle name="Normal 8 2" xfId="212" xr:uid="{00000000-0005-0000-0000-0000BF000000}"/>
    <cellStyle name="Normal 8 3" xfId="231" xr:uid="{00000000-0005-0000-0000-0000C0000000}"/>
    <cellStyle name="Normal 9" xfId="213" xr:uid="{00000000-0005-0000-0000-0000C1000000}"/>
    <cellStyle name="Normal 9 2" xfId="214" xr:uid="{00000000-0005-0000-0000-0000C2000000}"/>
    <cellStyle name="Normal 9 3" xfId="232" xr:uid="{00000000-0005-0000-0000-0000C3000000}"/>
    <cellStyle name="Nota 2" xfId="89" xr:uid="{00000000-0005-0000-0000-0000C4000000}"/>
    <cellStyle name="Nota 2 2" xfId="90" xr:uid="{00000000-0005-0000-0000-0000C5000000}"/>
    <cellStyle name="Nota 3" xfId="166" xr:uid="{00000000-0005-0000-0000-0000C6000000}"/>
    <cellStyle name="Note 2" xfId="88" xr:uid="{00000000-0005-0000-0000-0000C7000000}"/>
    <cellStyle name="Opimas" xfId="271" xr:uid="{00000000-0005-0000-0000-0000C8000000}"/>
    <cellStyle name="Output 2" xfId="96" xr:uid="{00000000-0005-0000-0000-0000C9000000}"/>
    <cellStyle name="Percent 2" xfId="91" xr:uid="{00000000-0005-0000-0000-0000CA000000}"/>
    <cellStyle name="Porcentagem 2" xfId="92" xr:uid="{00000000-0005-0000-0000-0000CB000000}"/>
    <cellStyle name="Porcentagem 2 2" xfId="93" xr:uid="{00000000-0005-0000-0000-0000CC000000}"/>
    <cellStyle name="Porcentagem 2 3" xfId="259" xr:uid="{00000000-0005-0000-0000-0000CD000000}"/>
    <cellStyle name="Porcentagem 3" xfId="94" xr:uid="{00000000-0005-0000-0000-0000CE000000}"/>
    <cellStyle name="Porcentagem 3 2" xfId="168" xr:uid="{00000000-0005-0000-0000-0000CF000000}"/>
    <cellStyle name="Porcentagem 3 2 2" xfId="217" xr:uid="{00000000-0005-0000-0000-0000D0000000}"/>
    <cellStyle name="Porcentagem 3 2 3" xfId="216" xr:uid="{00000000-0005-0000-0000-0000D1000000}"/>
    <cellStyle name="Porcentagem 3 3" xfId="215" xr:uid="{00000000-0005-0000-0000-0000D2000000}"/>
    <cellStyle name="Porcentagem 4" xfId="95" xr:uid="{00000000-0005-0000-0000-0000D3000000}"/>
    <cellStyle name="Porcentagem 5" xfId="167" xr:uid="{00000000-0005-0000-0000-0000D4000000}"/>
    <cellStyle name="Porcentagem 6" xfId="218" xr:uid="{00000000-0005-0000-0000-0000D5000000}"/>
    <cellStyle name="Porcentagem 7" xfId="239" xr:uid="{00000000-0005-0000-0000-0000D6000000}"/>
    <cellStyle name="Pourcentage" xfId="2" builtinId="5"/>
    <cellStyle name="Saída 2" xfId="97" xr:uid="{00000000-0005-0000-0000-0000D8000000}"/>
    <cellStyle name="Saída 3" xfId="169" xr:uid="{00000000-0005-0000-0000-0000D9000000}"/>
    <cellStyle name="Sep. milhar [0]" xfId="98" xr:uid="{00000000-0005-0000-0000-0000DA000000}"/>
    <cellStyle name="Separador de milhares 2" xfId="100" xr:uid="{00000000-0005-0000-0000-0000DB000000}"/>
    <cellStyle name="Separador de milhares 2 2" xfId="101" xr:uid="{00000000-0005-0000-0000-0000DC000000}"/>
    <cellStyle name="Separador de milhares 2 2 2" xfId="102" xr:uid="{00000000-0005-0000-0000-0000DD000000}"/>
    <cellStyle name="Separador de milhares 2 2 3" xfId="261" xr:uid="{00000000-0005-0000-0000-0000DE000000}"/>
    <cellStyle name="Separador de milhares 2 3" xfId="103" xr:uid="{00000000-0005-0000-0000-0000DF000000}"/>
    <cellStyle name="Separador de milhares 2 3 2" xfId="262" xr:uid="{00000000-0005-0000-0000-0000E0000000}"/>
    <cellStyle name="Separador de milhares 2 4" xfId="104" xr:uid="{00000000-0005-0000-0000-0000E1000000}"/>
    <cellStyle name="Separador de milhares 2 4 2" xfId="171" xr:uid="{00000000-0005-0000-0000-0000E2000000}"/>
    <cellStyle name="Separador de milhares 2 4 2 2" xfId="222" xr:uid="{00000000-0005-0000-0000-0000E3000000}"/>
    <cellStyle name="Separador de milhares 2 4 2 3" xfId="221" xr:uid="{00000000-0005-0000-0000-0000E4000000}"/>
    <cellStyle name="Separador de milhares 2 4 3" xfId="223" xr:uid="{00000000-0005-0000-0000-0000E5000000}"/>
    <cellStyle name="Separador de milhares 2 4 4" xfId="220" xr:uid="{00000000-0005-0000-0000-0000E6000000}"/>
    <cellStyle name="Separador de milhares 2 4 5" xfId="263" xr:uid="{00000000-0005-0000-0000-0000E7000000}"/>
    <cellStyle name="Separador de milhares 2 5" xfId="219" xr:uid="{00000000-0005-0000-0000-0000E8000000}"/>
    <cellStyle name="Separador de milhares 2 6" xfId="260" xr:uid="{00000000-0005-0000-0000-0000E9000000}"/>
    <cellStyle name="Separador de milhares 3" xfId="105" xr:uid="{00000000-0005-0000-0000-0000EA000000}"/>
    <cellStyle name="Separador de milhares 3 2" xfId="264" xr:uid="{00000000-0005-0000-0000-0000EB000000}"/>
    <cellStyle name="Separador de milhares 4" xfId="170" xr:uid="{00000000-0005-0000-0000-0000EC000000}"/>
    <cellStyle name="Separador de milhares 4 2" xfId="265" xr:uid="{00000000-0005-0000-0000-0000ED000000}"/>
    <cellStyle name="Separador de milhares 5" xfId="266" xr:uid="{00000000-0005-0000-0000-0000EE000000}"/>
    <cellStyle name="Standard_!!!!!  FOR  FC ONLY   !!!!!" xfId="267" xr:uid="{00000000-0005-0000-0000-0000EF000000}"/>
    <cellStyle name="Texto de Aviso 2" xfId="107" xr:uid="{00000000-0005-0000-0000-0000F0000000}"/>
    <cellStyle name="Texto de Aviso 3" xfId="172" xr:uid="{00000000-0005-0000-0000-0000F1000000}"/>
    <cellStyle name="Texto Explicativo 2" xfId="109" xr:uid="{00000000-0005-0000-0000-0000F2000000}"/>
    <cellStyle name="Texto Explicativo 3" xfId="173" xr:uid="{00000000-0005-0000-0000-0000F3000000}"/>
    <cellStyle name="Title 2" xfId="110" xr:uid="{00000000-0005-0000-0000-0000F4000000}"/>
    <cellStyle name="Título 1 2" xfId="112" xr:uid="{00000000-0005-0000-0000-0000F5000000}"/>
    <cellStyle name="Título 1 2 2" xfId="113" xr:uid="{00000000-0005-0000-0000-0000F6000000}"/>
    <cellStyle name="Título 1 3" xfId="175" xr:uid="{00000000-0005-0000-0000-0000F7000000}"/>
    <cellStyle name="Título 2 2" xfId="115" xr:uid="{00000000-0005-0000-0000-0000F8000000}"/>
    <cellStyle name="Título 2 2 2" xfId="116" xr:uid="{00000000-0005-0000-0000-0000F9000000}"/>
    <cellStyle name="Título 2 3" xfId="176" xr:uid="{00000000-0005-0000-0000-0000FA000000}"/>
    <cellStyle name="Título 3 2" xfId="118" xr:uid="{00000000-0005-0000-0000-0000FB000000}"/>
    <cellStyle name="Título 3 2 2" xfId="119" xr:uid="{00000000-0005-0000-0000-0000FC000000}"/>
    <cellStyle name="Título 3 3" xfId="177" xr:uid="{00000000-0005-0000-0000-0000FD000000}"/>
    <cellStyle name="Título 4 2" xfId="121" xr:uid="{00000000-0005-0000-0000-0000FE000000}"/>
    <cellStyle name="Título 4 2 2" xfId="122" xr:uid="{00000000-0005-0000-0000-0000FF000000}"/>
    <cellStyle name="Título 4 3" xfId="178" xr:uid="{00000000-0005-0000-0000-000000010000}"/>
    <cellStyle name="Título 5" xfId="123" xr:uid="{00000000-0005-0000-0000-000001010000}"/>
    <cellStyle name="Título 5 2" xfId="124" xr:uid="{00000000-0005-0000-0000-000002010000}"/>
    <cellStyle name="Título 6" xfId="174" xr:uid="{00000000-0005-0000-0000-000003010000}"/>
    <cellStyle name="Total 2" xfId="126" xr:uid="{00000000-0005-0000-0000-000004010000}"/>
    <cellStyle name="Total 2 2" xfId="127" xr:uid="{00000000-0005-0000-0000-000005010000}"/>
    <cellStyle name="Total 3" xfId="179" xr:uid="{00000000-0005-0000-0000-000006010000}"/>
    <cellStyle name="Total 4" xfId="125" xr:uid="{00000000-0005-0000-0000-000007010000}"/>
    <cellStyle name="Vírgula 2" xfId="224" xr:uid="{00000000-0005-0000-0000-000008010000}"/>
    <cellStyle name="Vírgula 2 2" xfId="268" xr:uid="{00000000-0005-0000-0000-000009010000}"/>
    <cellStyle name="Vírgula 3" xfId="225" xr:uid="{00000000-0005-0000-0000-00000A010000}"/>
    <cellStyle name="Vírgula 4" xfId="235" xr:uid="{00000000-0005-0000-0000-00000B010000}"/>
    <cellStyle name="Vírgula 5" xfId="238" xr:uid="{00000000-0005-0000-0000-00000C010000}"/>
    <cellStyle name="Vírgula 6" xfId="241" xr:uid="{00000000-0005-0000-0000-00000D010000}"/>
    <cellStyle name="Währung [0]_!!!!!  FOR  FC ONLY   !!!!!" xfId="269" xr:uid="{00000000-0005-0000-0000-00000E010000}"/>
    <cellStyle name="Währung_!!!!!  FOR  FC ONLY   !!!!!" xfId="270" xr:uid="{00000000-0005-0000-0000-00000F010000}"/>
    <cellStyle name="Warning Text 2" xfId="106" xr:uid="{00000000-0005-0000-0000-000010010000}"/>
  </cellStyles>
  <dxfs count="39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colors>
    <mruColors>
      <color rgb="FF595959"/>
      <color rgb="FF333333"/>
      <color rgb="FFC00000"/>
      <color rgb="FF008B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900">
                <a:solidFill>
                  <a:srgbClr val="595959"/>
                </a:solidFill>
              </a:defRPr>
            </a:pPr>
            <a:r>
              <a:rPr lang="fr-FR" sz="900">
                <a:solidFill>
                  <a:srgbClr val="595959"/>
                </a:solidFill>
              </a:rPr>
              <a:t>Asset managers and broker/dealers will be particularly affected</a:t>
            </a:r>
            <a:r>
              <a:rPr lang="fr-FR" sz="900" baseline="0">
                <a:solidFill>
                  <a:srgbClr val="595959"/>
                </a:solidFill>
              </a:rPr>
              <a:t> by headcount reductions</a:t>
            </a:r>
            <a:r>
              <a:rPr lang="fr-FR" sz="900">
                <a:solidFill>
                  <a:srgbClr val="595959"/>
                </a:solidFill>
              </a:rPr>
              <a:t>  </a:t>
            </a:r>
          </a:p>
        </c:rich>
      </c:tx>
      <c:layout>
        <c:manualLayout>
          <c:xMode val="edge"/>
          <c:yMode val="edge"/>
          <c:x val="0.13998299715207679"/>
          <c:y val="1.5296367112810707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35096892306372601"/>
          <c:y val="0.1449299753672301"/>
          <c:w val="0.62273756440433592"/>
          <c:h val="0.662182442299875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Data!$H$10</c:f>
              <c:strCache>
                <c:ptCount val="1"/>
                <c:pt idx="0">
                  <c:v>Change in employment by 2025 </c:v>
                </c:pt>
              </c:strCache>
            </c:strRef>
          </c:tx>
          <c:spPr>
            <a:solidFill>
              <a:srgbClr val="C00000">
                <a:alpha val="60000"/>
              </a:srgbClr>
            </a:solidFill>
          </c:spPr>
          <c:invertIfNegative val="0"/>
          <c:dPt>
            <c:idx val="6"/>
            <c:invertIfNegative val="0"/>
            <c:bubble3D val="0"/>
            <c:spPr>
              <a:solidFill>
                <a:schemeClr val="accent5">
                  <a:lumMod val="60000"/>
                  <a:lumOff val="40000"/>
                  <a:alpha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B742-467B-8AC7-CAE80641AC93}"/>
              </c:ext>
            </c:extLst>
          </c:dPt>
          <c:cat>
            <c:strRef>
              <c:f>Data!$G$11:$G$17</c:f>
              <c:strCache>
                <c:ptCount val="7"/>
                <c:pt idx="0">
                  <c:v> Broker/Dealers </c:v>
                </c:pt>
                <c:pt idx="1">
                  <c:v> Investment Banking </c:v>
                </c:pt>
                <c:pt idx="2">
                  <c:v> Private Banking and Wealth Management </c:v>
                </c:pt>
                <c:pt idx="3">
                  <c:v> Asset Management </c:v>
                </c:pt>
                <c:pt idx="4">
                  <c:v> Trading and Clearing Venues </c:v>
                </c:pt>
                <c:pt idx="5">
                  <c:v> Securities Services </c:v>
                </c:pt>
                <c:pt idx="6">
                  <c:v> Technology, Data and Other </c:v>
                </c:pt>
              </c:strCache>
            </c:strRef>
          </c:cat>
          <c:val>
            <c:numRef>
              <c:f>Data!$H$11:$H$17</c:f>
              <c:numCache>
                <c:formatCode>_-* #,##0\ _€_-;\-* #,##0\ _€_-;_-* "-"??\ _€_-;_-@_-</c:formatCode>
                <c:ptCount val="7"/>
                <c:pt idx="0">
                  <c:v>-61.155405405405403</c:v>
                </c:pt>
                <c:pt idx="1">
                  <c:v>-4.145833333333333</c:v>
                </c:pt>
                <c:pt idx="2">
                  <c:v>-48.282352941176455</c:v>
                </c:pt>
                <c:pt idx="3">
                  <c:v>-98.1</c:v>
                </c:pt>
                <c:pt idx="4">
                  <c:v>-39.57236842105263</c:v>
                </c:pt>
                <c:pt idx="5">
                  <c:v>-67.253846153846155</c:v>
                </c:pt>
                <c:pt idx="6">
                  <c:v>59.893805309734518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42-467B-8AC7-CAE80641AC93}"/>
            </c:ext>
          </c:extLst>
        </c:ser>
        <c:ser>
          <c:idx val="1"/>
          <c:order val="1"/>
          <c:tx>
            <c:strRef>
              <c:f>Data!$J$10</c:f>
              <c:strCache>
                <c:ptCount val="1"/>
                <c:pt idx="0">
                  <c:v>Change in employment by 2030 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Pt>
            <c:idx val="6"/>
            <c:invertIfNegative val="0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A178-4EE1-B763-07FBE41D16EC}"/>
              </c:ext>
            </c:extLst>
          </c:dPt>
          <c:dLbls>
            <c:dLbl>
              <c:idx val="0"/>
              <c:layout>
                <c:manualLayout>
                  <c:x val="-5.2777319881812119E-2"/>
                  <c:y val="0"/>
                </c:manualLayout>
              </c:layout>
              <c:tx>
                <c:rich>
                  <a:bodyPr/>
                  <a:lstStyle/>
                  <a:p>
                    <a:fld id="{EFD1098B-67C4-47E2-81DB-CCD523D38BA8}" type="CELLRANGE">
                      <a:rPr lang="en-US"/>
                      <a:pPr/>
                      <a:t>[PLAGECELL]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4-A178-4EE1-B763-07FBE41D16EC}"/>
                </c:ext>
              </c:extLst>
            </c:dLbl>
            <c:dLbl>
              <c:idx val="1"/>
              <c:layout>
                <c:manualLayout>
                  <c:x val="-2.3456586614138689E-2"/>
                  <c:y val="0"/>
                </c:manualLayout>
              </c:layout>
              <c:tx>
                <c:rich>
                  <a:bodyPr/>
                  <a:lstStyle/>
                  <a:p>
                    <a:fld id="{61A129FF-7307-4C4B-A508-67E96D25F2B7}" type="CELLRANGE">
                      <a:rPr lang="en-US"/>
                      <a:pPr/>
                      <a:t>[PLAGECELL]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A178-4EE1-B763-07FBE41D16EC}"/>
                </c:ext>
              </c:extLst>
            </c:dLbl>
            <c:dLbl>
              <c:idx val="2"/>
              <c:layout>
                <c:manualLayout>
                  <c:x val="-5.277731988181205E-2"/>
                  <c:y val="3.8243928877915116E-3"/>
                </c:manualLayout>
              </c:layout>
              <c:tx>
                <c:rich>
                  <a:bodyPr/>
                  <a:lstStyle/>
                  <a:p>
                    <a:fld id="{BD278E63-D320-47BD-B246-EE9B23055112}" type="CELLRANGE">
                      <a:rPr lang="en-US"/>
                      <a:pPr/>
                      <a:t>[PLAGECELL]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6-A178-4EE1-B763-07FBE41D16EC}"/>
                </c:ext>
              </c:extLst>
            </c:dLbl>
            <c:dLbl>
              <c:idx val="3"/>
              <c:layout>
                <c:manualLayout>
                  <c:x val="-8.7962199803020086E-2"/>
                  <c:y val="3.0110958883485644E-7"/>
                </c:manualLayout>
              </c:layout>
              <c:tx>
                <c:rich>
                  <a:bodyPr/>
                  <a:lstStyle/>
                  <a:p>
                    <a:fld id="{7D7965C5-671D-4541-B20B-3BF483BF4BC2}" type="CELLRANGE">
                      <a:rPr lang="en-US"/>
                      <a:pPr/>
                      <a:t>[PLAGECELL]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7-A178-4EE1-B763-07FBE41D16EC}"/>
                </c:ext>
              </c:extLst>
            </c:dLbl>
            <c:dLbl>
              <c:idx val="4"/>
              <c:layout>
                <c:manualLayout>
                  <c:x val="-3.9094311023564553E-2"/>
                  <c:y val="0"/>
                </c:manualLayout>
              </c:layout>
              <c:tx>
                <c:rich>
                  <a:bodyPr/>
                  <a:lstStyle/>
                  <a:p>
                    <a:fld id="{043EB396-58B3-46F5-ADCA-BB934350A761}" type="CELLRANGE">
                      <a:rPr lang="en-US"/>
                      <a:pPr/>
                      <a:t>[PLAGECELL]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8-A178-4EE1-B763-07FBE41D16EC}"/>
                </c:ext>
              </c:extLst>
            </c:dLbl>
            <c:dLbl>
              <c:idx val="5"/>
              <c:layout>
                <c:manualLayout>
                  <c:x val="-3.5184879921208036E-2"/>
                  <c:y val="3.8240917782027119E-3"/>
                </c:manualLayout>
              </c:layout>
              <c:tx>
                <c:rich>
                  <a:bodyPr/>
                  <a:lstStyle/>
                  <a:p>
                    <a:fld id="{81F828C1-432E-4DE0-9278-ED650BF25400}" type="CELLRANGE">
                      <a:rPr lang="en-US"/>
                      <a:pPr/>
                      <a:t>[PLAGECELL]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9-A178-4EE1-B763-07FBE41D16EC}"/>
                </c:ext>
              </c:extLst>
            </c:dLbl>
            <c:dLbl>
              <c:idx val="6"/>
              <c:layout>
                <c:manualLayout>
                  <c:x val="2.3456586614138544E-2"/>
                  <c:y val="0"/>
                </c:manualLayout>
              </c:layout>
              <c:tx>
                <c:rich>
                  <a:bodyPr/>
                  <a:lstStyle/>
                  <a:p>
                    <a:fld id="{5B705166-5B83-4463-AF75-B0D1875E48A2}" type="CELLRANGE">
                      <a:rPr lang="en-US"/>
                      <a:pPr/>
                      <a:t>[PLAGECELL]</a:t>
                    </a:fld>
                    <a:endParaRPr lang="en-US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3-A178-4EE1-B763-07FBE41D16EC}"/>
                </c:ext>
              </c:extLst>
            </c:dLbl>
            <c:numFmt formatCode="#,##0;[Red]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</c:ext>
            </c:extLst>
          </c:dLbls>
          <c:cat>
            <c:strRef>
              <c:f>Data!$G$11:$G$17</c:f>
              <c:strCache>
                <c:ptCount val="7"/>
                <c:pt idx="0">
                  <c:v> Broker/Dealers </c:v>
                </c:pt>
                <c:pt idx="1">
                  <c:v> Investment Banking </c:v>
                </c:pt>
                <c:pt idx="2">
                  <c:v> Private Banking and Wealth Management </c:v>
                </c:pt>
                <c:pt idx="3">
                  <c:v> Asset Management </c:v>
                </c:pt>
                <c:pt idx="4">
                  <c:v> Trading and Clearing Venues </c:v>
                </c:pt>
                <c:pt idx="5">
                  <c:v> Securities Services </c:v>
                </c:pt>
                <c:pt idx="6">
                  <c:v> Technology, Data and Other </c:v>
                </c:pt>
              </c:strCache>
            </c:strRef>
          </c:cat>
          <c:val>
            <c:numRef>
              <c:f>Data!$I$11:$I$17</c:f>
              <c:numCache>
                <c:formatCode>_-* #,##0\ _€_-;\-* #,##0\ _€_-;_-* "-"??\ _€_-;_-@_-</c:formatCode>
                <c:ptCount val="7"/>
                <c:pt idx="0">
                  <c:v>-35.472972972972997</c:v>
                </c:pt>
                <c:pt idx="1">
                  <c:v>-4.2500000000000009</c:v>
                </c:pt>
                <c:pt idx="2">
                  <c:v>-30.17647058823529</c:v>
                </c:pt>
                <c:pt idx="3">
                  <c:v>-58.725000000000023</c:v>
                </c:pt>
                <c:pt idx="4">
                  <c:v>-19.63815789473685</c:v>
                </c:pt>
                <c:pt idx="5">
                  <c:v>-15.211538461538467</c:v>
                </c:pt>
                <c:pt idx="6">
                  <c:v>6.3716814159292028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Data!$J$11:$J$17</c15:f>
                <c15:dlblRangeCache>
                  <c:ptCount val="7"/>
                  <c:pt idx="0">
                    <c:v>-97   </c:v>
                  </c:pt>
                  <c:pt idx="1">
                    <c:v>-8   </c:v>
                  </c:pt>
                  <c:pt idx="2">
                    <c:v>-78   </c:v>
                  </c:pt>
                  <c:pt idx="3">
                    <c:v>-157   </c:v>
                  </c:pt>
                  <c:pt idx="4">
                    <c:v>-59   </c:v>
                  </c:pt>
                  <c:pt idx="5">
                    <c:v>-82   </c:v>
                  </c:pt>
                  <c:pt idx="6">
                    <c:v> 66  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6-B7D2-4B5B-8088-E6293E8C7D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84778696"/>
        <c:axId val="384779088"/>
      </c:barChart>
      <c:catAx>
        <c:axId val="3847786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sz="900"/>
            </a:pPr>
            <a:endParaRPr lang="en-US"/>
          </a:p>
        </c:txPr>
        <c:crossAx val="384779088"/>
        <c:crossesAt val="0"/>
        <c:auto val="1"/>
        <c:lblAlgn val="ctr"/>
        <c:lblOffset val="100"/>
        <c:noMultiLvlLbl val="0"/>
      </c:catAx>
      <c:valAx>
        <c:axId val="3847790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 sz="800"/>
            </a:pPr>
            <a:endParaRPr lang="en-US"/>
          </a:p>
        </c:txPr>
        <c:crossAx val="384778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090523119279751"/>
          <c:y val="0.88142304391683357"/>
          <c:w val="0.76875444987999675"/>
          <c:h val="9.5632405413950405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 rtl="0">
            <a:defRPr sz="800"/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Lato" panose="020F0502020204030203" pitchFamily="34" charset="0"/>
          <a:ea typeface="Lato" panose="020F0502020204030203" pitchFamily="34" charset="0"/>
          <a:cs typeface="Lato" panose="020F0502020204030203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349250</xdr:colOff>
      <xdr:row>1</xdr:row>
      <xdr:rowOff>25400</xdr:rowOff>
    </xdr:from>
    <xdr:to>
      <xdr:col>0</xdr:col>
      <xdr:colOff>1418566</xdr:colOff>
      <xdr:row>3</xdr:row>
      <xdr:rowOff>4078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250" y="171450"/>
          <a:ext cx="1085850" cy="2972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527051</xdr:colOff>
      <xdr:row>0</xdr:row>
      <xdr:rowOff>127000</xdr:rowOff>
    </xdr:from>
    <xdr:to>
      <xdr:col>2</xdr:col>
      <xdr:colOff>393701</xdr:colOff>
      <xdr:row>2</xdr:row>
      <xdr:rowOff>55956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051" y="127000"/>
          <a:ext cx="1085850" cy="297256"/>
        </a:xfrm>
        <a:prstGeom prst="rect">
          <a:avLst/>
        </a:prstGeom>
      </xdr:spPr>
    </xdr:pic>
    <xdr:clientData/>
  </xdr:twoCellAnchor>
  <xdr:twoCellAnchor>
    <xdr:from>
      <xdr:col>2</xdr:col>
      <xdr:colOff>342900</xdr:colOff>
      <xdr:row>5</xdr:row>
      <xdr:rowOff>0</xdr:rowOff>
    </xdr:from>
    <xdr:to>
      <xdr:col>12</xdr:col>
      <xdr:colOff>105834</xdr:colOff>
      <xdr:row>22</xdr:row>
      <xdr:rowOff>82550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CFCD8721-A586-47FD-A773-B7E5265FAD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1085850</xdr:colOff>
      <xdr:row>2</xdr:row>
      <xdr:rowOff>138506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58750"/>
          <a:ext cx="1085850" cy="29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opimas.s.42cc.co/research/list/" TargetMode="External"/><Relationship Id="rId1" Type="http://schemas.openxmlformats.org/officeDocument/2006/relationships/hyperlink" Target="mailto:ap@opimas.com" TargetMode="External"/><Relationship Id="rId4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71"/>
  <sheetViews>
    <sheetView showGridLines="0" topLeftCell="A10" zoomScale="106" zoomScaleNormal="106" workbookViewId="0">
      <selection activeCell="N63" sqref="N63"/>
    </sheetView>
  </sheetViews>
  <sheetFormatPr baseColWidth="10" defaultColWidth="11.42578125" defaultRowHeight="12"/>
  <cols>
    <col min="1" max="1" width="34.28515625" style="2" bestFit="1" customWidth="1"/>
    <col min="2" max="2" width="17.140625" style="2" customWidth="1"/>
    <col min="3" max="3" width="21.28515625" style="3" customWidth="1"/>
    <col min="4" max="4" width="16" style="3" bestFit="1" customWidth="1"/>
    <col min="5" max="5" width="14.7109375" style="3" bestFit="1" customWidth="1"/>
    <col min="6" max="6" width="16.42578125" style="3" customWidth="1"/>
    <col min="7" max="7" width="17" style="3" customWidth="1"/>
    <col min="8" max="8" width="16.28515625" style="3" customWidth="1"/>
    <col min="9" max="10" width="16.140625" style="2" customWidth="1"/>
    <col min="11" max="11" width="11.42578125" style="2" customWidth="1"/>
    <col min="12" max="12" width="12.140625" style="3" customWidth="1"/>
    <col min="13" max="16384" width="11.42578125" style="2"/>
  </cols>
  <sheetData>
    <row r="3" spans="1:12" ht="14.25">
      <c r="C3" s="8" t="str">
        <f>Title</f>
        <v>Staff reduction at Financial Institutions by 2030</v>
      </c>
    </row>
    <row r="4" spans="1:12" s="16" customFormat="1" ht="12.75" thickBot="1">
      <c r="C4" s="17"/>
      <c r="D4" s="17"/>
      <c r="E4" s="17"/>
      <c r="F4" s="17"/>
      <c r="G4" s="17"/>
      <c r="H4" s="17"/>
      <c r="L4" s="17"/>
    </row>
    <row r="5" spans="1:12" ht="12.75" thickTop="1"/>
    <row r="7" spans="1:12">
      <c r="G7" s="2"/>
      <c r="H7" s="2"/>
      <c r="L7" s="2"/>
    </row>
    <row r="8" spans="1:12" s="20" customFormat="1" ht="16.5" customHeight="1">
      <c r="A8" s="2"/>
      <c r="B8" s="2"/>
      <c r="C8" s="3"/>
      <c r="D8" s="3"/>
      <c r="E8" s="3"/>
      <c r="F8" s="3"/>
    </row>
    <row r="9" spans="1:12" s="20" customFormat="1" ht="16.5" customHeight="1">
      <c r="A9" s="2"/>
      <c r="B9" s="3"/>
      <c r="C9" s="3"/>
      <c r="D9" s="38" t="s">
        <v>41</v>
      </c>
      <c r="E9" s="3"/>
      <c r="I9" s="38" t="s">
        <v>39</v>
      </c>
    </row>
    <row r="10" spans="1:12" ht="36">
      <c r="B10" s="19" t="s">
        <v>40</v>
      </c>
      <c r="C10" s="19" t="s">
        <v>17</v>
      </c>
      <c r="D10" s="19" t="s">
        <v>32</v>
      </c>
      <c r="E10" s="19" t="s">
        <v>38</v>
      </c>
      <c r="F10" s="2"/>
      <c r="G10" s="19" t="s">
        <v>40</v>
      </c>
      <c r="H10" s="42" t="s">
        <v>42</v>
      </c>
      <c r="I10" s="43" t="s">
        <v>44</v>
      </c>
      <c r="J10" s="42" t="s">
        <v>46</v>
      </c>
      <c r="L10" s="2"/>
    </row>
    <row r="11" spans="1:12">
      <c r="B11" s="41" t="s">
        <v>47</v>
      </c>
      <c r="C11" s="24">
        <v>405.40540540540542</v>
      </c>
      <c r="D11" s="23">
        <v>-0.15085000000000001</v>
      </c>
      <c r="E11" s="23">
        <v>-0.23834999999999998</v>
      </c>
      <c r="F11" s="2"/>
      <c r="G11" s="41" t="s">
        <v>48</v>
      </c>
      <c r="H11" s="24">
        <v>-61.155405405405403</v>
      </c>
      <c r="I11" s="39">
        <f>J11-H11</f>
        <v>-35.472972972972997</v>
      </c>
      <c r="J11" s="24">
        <v>-96.6283783783784</v>
      </c>
      <c r="L11" s="2"/>
    </row>
    <row r="12" spans="1:12" s="20" customFormat="1">
      <c r="A12" s="2"/>
      <c r="B12" s="41" t="s">
        <v>11</v>
      </c>
      <c r="C12" s="24">
        <v>83.333333333333343</v>
      </c>
      <c r="D12" s="23">
        <v>-4.9749999999999989E-2</v>
      </c>
      <c r="E12" s="23">
        <v>-0.10074999999999999</v>
      </c>
      <c r="G12" s="41" t="s">
        <v>11</v>
      </c>
      <c r="H12" s="24">
        <v>-4.145833333333333</v>
      </c>
      <c r="I12" s="39">
        <f t="shared" ref="I12:I18" si="0">J12-H12</f>
        <v>-4.2500000000000009</v>
      </c>
      <c r="J12" s="24">
        <v>-8.3958333333333339</v>
      </c>
    </row>
    <row r="13" spans="1:12" s="20" customFormat="1" ht="24">
      <c r="A13" s="2"/>
      <c r="B13" s="41" t="s">
        <v>12</v>
      </c>
      <c r="C13" s="24">
        <v>317.64705882352939</v>
      </c>
      <c r="D13" s="23">
        <v>-0.15199999999999997</v>
      </c>
      <c r="E13" s="23">
        <v>-0.24699999999999994</v>
      </c>
      <c r="G13" s="41" t="s">
        <v>12</v>
      </c>
      <c r="H13" s="24">
        <v>-48.282352941176455</v>
      </c>
      <c r="I13" s="39">
        <f t="shared" si="0"/>
        <v>-30.17647058823529</v>
      </c>
      <c r="J13" s="24">
        <v>-78.458823529411745</v>
      </c>
    </row>
    <row r="14" spans="1:12">
      <c r="B14" s="41" t="s">
        <v>13</v>
      </c>
      <c r="C14" s="24">
        <v>450</v>
      </c>
      <c r="D14" s="23">
        <v>-0.218</v>
      </c>
      <c r="E14" s="23">
        <v>-0.34850000000000003</v>
      </c>
      <c r="F14" s="2"/>
      <c r="G14" s="41" t="s">
        <v>13</v>
      </c>
      <c r="H14" s="24">
        <v>-98.1</v>
      </c>
      <c r="I14" s="39">
        <f t="shared" si="0"/>
        <v>-58.725000000000023</v>
      </c>
      <c r="J14" s="24">
        <v>-156.82500000000002</v>
      </c>
      <c r="L14" s="2"/>
    </row>
    <row r="15" spans="1:12" ht="24">
      <c r="B15" s="41" t="s">
        <v>18</v>
      </c>
      <c r="C15" s="24">
        <v>197.36842105263159</v>
      </c>
      <c r="D15" s="23">
        <v>-0.20049999999999993</v>
      </c>
      <c r="E15" s="23">
        <v>-0.29999999999999993</v>
      </c>
      <c r="F15" s="2"/>
      <c r="G15" s="41" t="s">
        <v>18</v>
      </c>
      <c r="H15" s="24">
        <v>-39.57236842105263</v>
      </c>
      <c r="I15" s="39">
        <f t="shared" si="0"/>
        <v>-19.63815789473685</v>
      </c>
      <c r="J15" s="24">
        <v>-59.21052631578948</v>
      </c>
      <c r="L15" s="2"/>
    </row>
    <row r="16" spans="1:12">
      <c r="B16" s="41" t="s">
        <v>14</v>
      </c>
      <c r="C16" s="24">
        <v>269.23076923076923</v>
      </c>
      <c r="D16" s="23">
        <v>-0.2510552763819095</v>
      </c>
      <c r="E16" s="23">
        <v>-0.3078391959798995</v>
      </c>
      <c r="F16" s="2"/>
      <c r="G16" s="41" t="s">
        <v>14</v>
      </c>
      <c r="H16" s="24">
        <v>-67.253846153846155</v>
      </c>
      <c r="I16" s="39">
        <f t="shared" si="0"/>
        <v>-15.211538461538467</v>
      </c>
      <c r="J16" s="24">
        <v>-82.465384615384622</v>
      </c>
      <c r="L16" s="2"/>
    </row>
    <row r="17" spans="1:12" ht="24">
      <c r="B17" s="41" t="s">
        <v>15</v>
      </c>
      <c r="C17" s="24">
        <v>398.23008849557522</v>
      </c>
      <c r="D17" s="23">
        <v>0.15040000000000001</v>
      </c>
      <c r="E17" s="23">
        <v>0.16640000000000002</v>
      </c>
      <c r="F17" s="2"/>
      <c r="G17" s="41" t="s">
        <v>15</v>
      </c>
      <c r="H17" s="24">
        <v>59.893805309734518</v>
      </c>
      <c r="I17" s="39">
        <f t="shared" si="0"/>
        <v>6.3716814159292028</v>
      </c>
      <c r="J17" s="24">
        <v>66.26548672566372</v>
      </c>
      <c r="L17" s="2"/>
    </row>
    <row r="18" spans="1:12">
      <c r="B18" s="25" t="s">
        <v>16</v>
      </c>
      <c r="C18" s="26">
        <v>2121.2150763412442</v>
      </c>
      <c r="D18" s="27">
        <v>-0.12207812534391008</v>
      </c>
      <c r="E18" s="27">
        <v>-0.19598128642555263</v>
      </c>
      <c r="F18" s="2"/>
      <c r="G18" s="25" t="s">
        <v>16</v>
      </c>
      <c r="H18" s="26">
        <v>-258.61600094507946</v>
      </c>
      <c r="I18" s="39">
        <f t="shared" si="0"/>
        <v>-157.10245850155439</v>
      </c>
      <c r="J18" s="26">
        <f>SUM(J11:J17)</f>
        <v>-415.71845944663386</v>
      </c>
      <c r="L18" s="2"/>
    </row>
    <row r="19" spans="1:12" ht="15">
      <c r="C19"/>
      <c r="D19"/>
      <c r="E19"/>
      <c r="F19"/>
      <c r="G19"/>
      <c r="H19"/>
    </row>
    <row r="20" spans="1:12" ht="15">
      <c r="C20"/>
      <c r="D20"/>
      <c r="E20"/>
      <c r="F20"/>
      <c r="G20"/>
    </row>
    <row r="22" spans="1:12" ht="15" customHeight="1">
      <c r="D22"/>
      <c r="E22"/>
      <c r="F22"/>
      <c r="G22"/>
      <c r="H22"/>
      <c r="I22"/>
      <c r="J22"/>
      <c r="K22"/>
    </row>
    <row r="23" spans="1:12" ht="15">
      <c r="A23" s="45" t="s">
        <v>33</v>
      </c>
      <c r="B23" s="45"/>
      <c r="C23" s="45"/>
      <c r="D23"/>
      <c r="E23"/>
      <c r="F23"/>
      <c r="G23"/>
      <c r="H23"/>
      <c r="I23"/>
      <c r="J23"/>
      <c r="K23"/>
    </row>
    <row r="24" spans="1:12" ht="15">
      <c r="A24"/>
      <c r="B24" s="28" t="s">
        <v>19</v>
      </c>
      <c r="C24" s="28" t="s">
        <v>20</v>
      </c>
      <c r="D24" s="28" t="s">
        <v>21</v>
      </c>
      <c r="E24" s="28" t="s">
        <v>22</v>
      </c>
      <c r="F24" s="28" t="s">
        <v>23</v>
      </c>
      <c r="G24" s="28" t="s">
        <v>24</v>
      </c>
      <c r="H24" s="28" t="s">
        <v>25</v>
      </c>
      <c r="I24" s="28" t="s">
        <v>26</v>
      </c>
      <c r="J24"/>
      <c r="K24"/>
    </row>
    <row r="25" spans="1:12" ht="15">
      <c r="A25" s="29" t="s">
        <v>36</v>
      </c>
      <c r="B25" s="23">
        <v>-0.35</v>
      </c>
      <c r="C25" s="23">
        <v>-0.1</v>
      </c>
      <c r="D25" s="23">
        <v>-0.1</v>
      </c>
      <c r="E25" s="23">
        <v>-0.05</v>
      </c>
      <c r="F25" s="23">
        <v>-0.25</v>
      </c>
      <c r="G25" s="23">
        <v>0.2</v>
      </c>
      <c r="H25" s="23">
        <v>-0.04</v>
      </c>
      <c r="I25" s="23">
        <v>-0.35</v>
      </c>
      <c r="J25"/>
      <c r="K25"/>
    </row>
    <row r="26" spans="1:12" ht="15">
      <c r="A26" s="36" t="s">
        <v>37</v>
      </c>
      <c r="B26" s="23">
        <v>-0.5</v>
      </c>
      <c r="C26" s="23">
        <v>-0.25</v>
      </c>
      <c r="D26" s="23">
        <v>-0.35</v>
      </c>
      <c r="E26" s="23">
        <v>-0.15</v>
      </c>
      <c r="F26" s="23">
        <v>-0.35</v>
      </c>
      <c r="G26" s="23">
        <v>0.25</v>
      </c>
      <c r="H26" s="23">
        <v>-0.04</v>
      </c>
      <c r="I26" s="23">
        <v>-0.4</v>
      </c>
      <c r="J26"/>
      <c r="K26"/>
    </row>
    <row r="27" spans="1:12" ht="15">
      <c r="A27"/>
      <c r="B27"/>
      <c r="C27"/>
      <c r="D27"/>
      <c r="E27"/>
      <c r="F27"/>
      <c r="G27"/>
      <c r="H27"/>
      <c r="I27"/>
      <c r="J27"/>
      <c r="K27"/>
    </row>
    <row r="28" spans="1:12" ht="15">
      <c r="A28"/>
      <c r="B28"/>
      <c r="C28"/>
      <c r="D28"/>
      <c r="E28"/>
      <c r="F28"/>
      <c r="G28"/>
      <c r="H28"/>
      <c r="I28"/>
      <c r="J28"/>
      <c r="K28"/>
    </row>
    <row r="29" spans="1:12" ht="32.450000000000003" customHeight="1">
      <c r="A29" s="45" t="s">
        <v>27</v>
      </c>
      <c r="B29" s="45"/>
      <c r="C29" s="45"/>
      <c r="D29"/>
      <c r="E29"/>
      <c r="F29"/>
      <c r="G29"/>
      <c r="H29"/>
      <c r="I29"/>
      <c r="J29"/>
      <c r="K29"/>
    </row>
    <row r="30" spans="1:12" ht="15">
      <c r="A30"/>
      <c r="B30" s="28" t="s">
        <v>19</v>
      </c>
      <c r="C30" s="28" t="s">
        <v>20</v>
      </c>
      <c r="D30" s="28" t="s">
        <v>21</v>
      </c>
      <c r="E30" s="28" t="s">
        <v>22</v>
      </c>
      <c r="F30" s="28" t="s">
        <v>23</v>
      </c>
      <c r="G30" s="28" t="s">
        <v>24</v>
      </c>
      <c r="H30" s="28" t="s">
        <v>25</v>
      </c>
      <c r="I30" s="28" t="s">
        <v>26</v>
      </c>
      <c r="J30" s="28" t="s">
        <v>31</v>
      </c>
      <c r="K30"/>
    </row>
    <row r="31" spans="1:12" ht="15">
      <c r="A31" s="29" t="s">
        <v>47</v>
      </c>
      <c r="B31" s="23">
        <v>0.41</v>
      </c>
      <c r="C31" s="23">
        <v>0.13</v>
      </c>
      <c r="D31" s="23">
        <v>0.02</v>
      </c>
      <c r="E31" s="23">
        <v>0.05</v>
      </c>
      <c r="F31" s="23">
        <v>0.05</v>
      </c>
      <c r="G31" s="23">
        <v>0.23499999999999999</v>
      </c>
      <c r="H31" s="23">
        <v>0.04</v>
      </c>
      <c r="I31" s="23">
        <v>6.5000000000000002E-2</v>
      </c>
      <c r="J31" s="23">
        <f>SUM(B31:I31)</f>
        <v>1.0000000000000002</v>
      </c>
      <c r="K31"/>
    </row>
    <row r="32" spans="1:12" ht="15">
      <c r="A32" s="29" t="s">
        <v>11</v>
      </c>
      <c r="B32" s="23">
        <v>0.05</v>
      </c>
      <c r="C32" s="23">
        <v>0.13</v>
      </c>
      <c r="D32" s="23">
        <v>0.09</v>
      </c>
      <c r="E32" s="23">
        <v>0.03</v>
      </c>
      <c r="F32" s="23">
        <v>5.5E-2</v>
      </c>
      <c r="G32" s="23">
        <v>0.18</v>
      </c>
      <c r="H32" s="23">
        <v>0.42499999999999999</v>
      </c>
      <c r="I32" s="23">
        <v>0.04</v>
      </c>
      <c r="J32" s="23">
        <f>SUM(B32:I32)</f>
        <v>1</v>
      </c>
      <c r="K32"/>
    </row>
    <row r="33" spans="1:11" ht="15">
      <c r="A33" s="29" t="s">
        <v>12</v>
      </c>
      <c r="B33" s="23">
        <v>0.3</v>
      </c>
      <c r="C33" s="23">
        <v>0.13</v>
      </c>
      <c r="D33" s="23">
        <v>0.1</v>
      </c>
      <c r="E33" s="23">
        <v>0.03</v>
      </c>
      <c r="F33" s="23">
        <v>0.06</v>
      </c>
      <c r="G33" s="23">
        <v>0.2</v>
      </c>
      <c r="H33" s="23">
        <v>0.05</v>
      </c>
      <c r="I33" s="23">
        <v>0.13</v>
      </c>
      <c r="J33" s="23">
        <f t="shared" ref="J33:J38" si="1">SUM(B33:I33)</f>
        <v>1</v>
      </c>
      <c r="K33"/>
    </row>
    <row r="34" spans="1:11" ht="15">
      <c r="A34" s="29" t="s">
        <v>13</v>
      </c>
      <c r="B34" s="23">
        <v>0.75</v>
      </c>
      <c r="C34" s="23">
        <v>0.05</v>
      </c>
      <c r="D34" s="23">
        <v>0.03</v>
      </c>
      <c r="E34" s="23">
        <v>0.01</v>
      </c>
      <c r="F34" s="23">
        <v>0.06</v>
      </c>
      <c r="G34" s="23">
        <v>0.04</v>
      </c>
      <c r="H34" s="23"/>
      <c r="I34" s="23">
        <v>0.06</v>
      </c>
      <c r="J34" s="23">
        <f t="shared" si="1"/>
        <v>1.0000000000000002</v>
      </c>
      <c r="K34"/>
    </row>
    <row r="35" spans="1:11" ht="15">
      <c r="A35" s="29" t="s">
        <v>28</v>
      </c>
      <c r="B35" s="23">
        <v>0.4</v>
      </c>
      <c r="C35" s="23">
        <v>7.0000000000000007E-2</v>
      </c>
      <c r="D35" s="23">
        <v>0.08</v>
      </c>
      <c r="E35" s="23">
        <v>0.03</v>
      </c>
      <c r="F35" s="23">
        <v>0.05</v>
      </c>
      <c r="G35" s="23">
        <v>0.15</v>
      </c>
      <c r="H35" s="23">
        <v>0.05</v>
      </c>
      <c r="I35" s="23">
        <v>0.17</v>
      </c>
      <c r="J35" s="23">
        <f t="shared" si="1"/>
        <v>1.0000000000000002</v>
      </c>
      <c r="K35"/>
    </row>
    <row r="36" spans="1:11" ht="15">
      <c r="A36" s="29" t="s">
        <v>14</v>
      </c>
      <c r="B36" s="23">
        <v>0.06</v>
      </c>
      <c r="C36" s="23">
        <v>0.04</v>
      </c>
      <c r="D36" s="23">
        <v>0.03</v>
      </c>
      <c r="E36" s="23">
        <v>0.03</v>
      </c>
      <c r="F36" s="23">
        <v>0.03</v>
      </c>
      <c r="G36" s="23">
        <v>0.1</v>
      </c>
      <c r="H36" s="23">
        <v>4.4999999999999998E-2</v>
      </c>
      <c r="I36" s="23">
        <v>0.66</v>
      </c>
      <c r="J36" s="23">
        <f t="shared" si="1"/>
        <v>0.99500000000000011</v>
      </c>
      <c r="K36"/>
    </row>
    <row r="37" spans="1:11" ht="15">
      <c r="A37" s="29" t="s">
        <v>15</v>
      </c>
      <c r="B37" s="23">
        <v>0</v>
      </c>
      <c r="C37" s="23">
        <v>0.04</v>
      </c>
      <c r="D37" s="23">
        <v>7.0000000000000007E-2</v>
      </c>
      <c r="E37" s="23">
        <v>0.01</v>
      </c>
      <c r="F37" s="23">
        <v>0.01</v>
      </c>
      <c r="G37" s="23">
        <v>0.83</v>
      </c>
      <c r="H37" s="23">
        <v>0.04</v>
      </c>
      <c r="I37" s="23">
        <v>0</v>
      </c>
      <c r="J37" s="23">
        <f t="shared" si="1"/>
        <v>1</v>
      </c>
      <c r="K37"/>
    </row>
    <row r="38" spans="1:11" ht="15">
      <c r="A38"/>
      <c r="B38"/>
      <c r="C38"/>
      <c r="D38"/>
      <c r="E38"/>
      <c r="F38"/>
      <c r="G38"/>
      <c r="H38"/>
      <c r="I38"/>
      <c r="J38" s="30">
        <f t="shared" si="1"/>
        <v>0</v>
      </c>
      <c r="K38"/>
    </row>
    <row r="39" spans="1:11" ht="15">
      <c r="A39"/>
      <c r="B39"/>
      <c r="C39"/>
      <c r="D39"/>
      <c r="E39"/>
      <c r="F39"/>
      <c r="G39"/>
      <c r="H39"/>
      <c r="I39"/>
      <c r="J39" s="30"/>
      <c r="K39"/>
    </row>
    <row r="40" spans="1:11" ht="15">
      <c r="A40"/>
      <c r="B40"/>
      <c r="C40"/>
      <c r="D40"/>
      <c r="E40"/>
      <c r="F40"/>
      <c r="G40"/>
      <c r="H40"/>
      <c r="I40"/>
      <c r="J40" s="30"/>
      <c r="K40"/>
    </row>
    <row r="41" spans="1:11" ht="14.45" customHeight="1">
      <c r="A41" s="45" t="s">
        <v>29</v>
      </c>
      <c r="B41" s="45"/>
      <c r="C41" s="45"/>
      <c r="D41"/>
      <c r="E41"/>
      <c r="F41"/>
      <c r="G41"/>
      <c r="H41"/>
      <c r="I41"/>
      <c r="J41"/>
      <c r="K41"/>
    </row>
    <row r="42" spans="1:11" ht="24.75">
      <c r="A42"/>
      <c r="B42" s="28" t="s">
        <v>30</v>
      </c>
      <c r="C42" s="28" t="s">
        <v>19</v>
      </c>
      <c r="D42" s="28" t="s">
        <v>20</v>
      </c>
      <c r="E42" s="28" t="s">
        <v>21</v>
      </c>
      <c r="F42" s="28" t="s">
        <v>22</v>
      </c>
      <c r="G42" s="28" t="s">
        <v>23</v>
      </c>
      <c r="H42" s="28" t="s">
        <v>24</v>
      </c>
      <c r="I42" s="28" t="s">
        <v>25</v>
      </c>
      <c r="J42" s="28" t="s">
        <v>26</v>
      </c>
      <c r="K42" s="28" t="s">
        <v>31</v>
      </c>
    </row>
    <row r="43" spans="1:11">
      <c r="A43" s="29" t="s">
        <v>47</v>
      </c>
      <c r="B43" s="31">
        <v>405.40540540540542</v>
      </c>
      <c r="C43" s="31">
        <v>166.21621621621622</v>
      </c>
      <c r="D43" s="31">
        <v>52.702702702702709</v>
      </c>
      <c r="E43" s="31">
        <v>8.1081081081081088</v>
      </c>
      <c r="F43" s="31">
        <v>20.270270270270274</v>
      </c>
      <c r="G43" s="31">
        <v>20.270270270270274</v>
      </c>
      <c r="H43" s="31">
        <v>95.270270270270274</v>
      </c>
      <c r="I43" s="31">
        <v>16.216216216216218</v>
      </c>
      <c r="J43" s="31">
        <v>26.351351351351354</v>
      </c>
      <c r="K43" s="31">
        <v>405.40540540540553</v>
      </c>
    </row>
    <row r="44" spans="1:11">
      <c r="A44" s="29" t="s">
        <v>11</v>
      </c>
      <c r="B44" s="31">
        <v>83.333333333333343</v>
      </c>
      <c r="C44" s="31">
        <v>4.166666666666667</v>
      </c>
      <c r="D44" s="31">
        <v>10.833333333333336</v>
      </c>
      <c r="E44" s="31">
        <v>7.5000000000000009</v>
      </c>
      <c r="F44" s="31">
        <v>2.5</v>
      </c>
      <c r="G44" s="31">
        <v>4.5833333333333339</v>
      </c>
      <c r="H44" s="31">
        <v>15.000000000000002</v>
      </c>
      <c r="I44" s="31">
        <v>35.416666666666671</v>
      </c>
      <c r="J44" s="31">
        <v>3.3333333333333339</v>
      </c>
      <c r="K44" s="31">
        <v>83.333333333333343</v>
      </c>
    </row>
    <row r="45" spans="1:11">
      <c r="A45" s="29" t="s">
        <v>12</v>
      </c>
      <c r="B45" s="31">
        <v>317.64705882352939</v>
      </c>
      <c r="C45" s="31">
        <v>95.294117647058812</v>
      </c>
      <c r="D45" s="31">
        <v>41.294117647058819</v>
      </c>
      <c r="E45" s="31">
        <v>31.764705882352942</v>
      </c>
      <c r="F45" s="31">
        <v>9.5294117647058822</v>
      </c>
      <c r="G45" s="31">
        <v>19.058823529411764</v>
      </c>
      <c r="H45" s="31">
        <v>63.529411764705884</v>
      </c>
      <c r="I45" s="31">
        <v>15.882352941176471</v>
      </c>
      <c r="J45" s="31">
        <v>41.294117647058819</v>
      </c>
      <c r="K45" s="31">
        <v>317.64705882352939</v>
      </c>
    </row>
    <row r="46" spans="1:11">
      <c r="A46" s="29" t="s">
        <v>13</v>
      </c>
      <c r="B46" s="31">
        <v>450</v>
      </c>
      <c r="C46" s="31">
        <v>202.5</v>
      </c>
      <c r="D46" s="31">
        <v>67.5</v>
      </c>
      <c r="E46" s="31">
        <v>58.5</v>
      </c>
      <c r="F46" s="31">
        <v>4.5</v>
      </c>
      <c r="G46" s="31">
        <v>27</v>
      </c>
      <c r="H46" s="31">
        <v>18</v>
      </c>
      <c r="I46" s="31">
        <v>45</v>
      </c>
      <c r="J46" s="31">
        <v>27</v>
      </c>
      <c r="K46" s="31">
        <v>450</v>
      </c>
    </row>
    <row r="47" spans="1:11">
      <c r="A47" s="29" t="s">
        <v>28</v>
      </c>
      <c r="B47" s="31">
        <v>197.36842105263159</v>
      </c>
      <c r="C47" s="31">
        <v>78.947368421052644</v>
      </c>
      <c r="D47" s="31">
        <v>13.815789473684212</v>
      </c>
      <c r="E47" s="31">
        <v>15.789473684210527</v>
      </c>
      <c r="F47" s="31">
        <v>5.9210526315789478</v>
      </c>
      <c r="G47" s="31">
        <v>9.8684210526315805</v>
      </c>
      <c r="H47" s="31">
        <v>29.605263157894736</v>
      </c>
      <c r="I47" s="31">
        <v>9.8684210526315805</v>
      </c>
      <c r="J47" s="31">
        <v>33.55263157894737</v>
      </c>
      <c r="K47" s="31">
        <v>197.36842105263165</v>
      </c>
    </row>
    <row r="48" spans="1:11">
      <c r="A48" s="29" t="s">
        <v>14</v>
      </c>
      <c r="B48" s="31">
        <v>269.23076923076923</v>
      </c>
      <c r="C48" s="31">
        <v>16.153846153846153</v>
      </c>
      <c r="D48" s="31">
        <v>10.76923076923077</v>
      </c>
      <c r="E48" s="31">
        <v>8.0769230769230766</v>
      </c>
      <c r="F48" s="31">
        <v>8.0769230769230766</v>
      </c>
      <c r="G48" s="31">
        <v>8.0769230769230766</v>
      </c>
      <c r="H48" s="31">
        <v>26.923076923076923</v>
      </c>
      <c r="I48" s="31">
        <v>12.115384615384615</v>
      </c>
      <c r="J48" s="31">
        <v>177.69230769230771</v>
      </c>
      <c r="K48" s="31">
        <v>267.88461538461542</v>
      </c>
    </row>
    <row r="49" spans="1:11">
      <c r="A49" s="29" t="s">
        <v>15</v>
      </c>
      <c r="B49" s="31">
        <v>398.23008849557522</v>
      </c>
      <c r="C49" s="31">
        <v>0</v>
      </c>
      <c r="D49" s="31">
        <v>15.929203539823009</v>
      </c>
      <c r="E49" s="31">
        <v>27.876106194690269</v>
      </c>
      <c r="F49" s="31">
        <v>3.9823008849557522</v>
      </c>
      <c r="G49" s="31">
        <v>3.9823008849557522</v>
      </c>
      <c r="H49" s="31">
        <v>330.53097345132744</v>
      </c>
      <c r="I49" s="31">
        <v>15.929203539823009</v>
      </c>
      <c r="J49" s="31">
        <v>0</v>
      </c>
      <c r="K49" s="31">
        <v>398.23008849557522</v>
      </c>
    </row>
    <row r="50" spans="1:11">
      <c r="A50" s="32"/>
      <c r="B50" s="33"/>
      <c r="C50" s="33"/>
      <c r="D50" s="33"/>
      <c r="E50" s="33"/>
      <c r="F50" s="33"/>
      <c r="G50" s="33"/>
      <c r="H50" s="33"/>
      <c r="I50" s="33"/>
      <c r="J50" s="33"/>
      <c r="K50" s="33"/>
    </row>
    <row r="51" spans="1:11" ht="15">
      <c r="A51"/>
      <c r="B51" s="34"/>
      <c r="C51" s="35"/>
      <c r="D51" s="35"/>
      <c r="E51" s="35"/>
      <c r="F51" s="35"/>
      <c r="G51" s="35"/>
      <c r="H51" s="35"/>
      <c r="I51" s="35"/>
      <c r="J51" s="35"/>
      <c r="K51" s="35"/>
    </row>
    <row r="52" spans="1:11" ht="22.5" customHeight="1">
      <c r="A52" s="46" t="s">
        <v>34</v>
      </c>
      <c r="B52" s="46"/>
      <c r="C52" s="46"/>
      <c r="D52"/>
      <c r="E52"/>
      <c r="F52"/>
      <c r="G52"/>
      <c r="H52"/>
      <c r="I52"/>
      <c r="J52"/>
      <c r="K52"/>
    </row>
    <row r="53" spans="1:11" ht="48.75">
      <c r="A53" s="37"/>
      <c r="B53" s="28" t="s">
        <v>19</v>
      </c>
      <c r="C53" s="28" t="s">
        <v>20</v>
      </c>
      <c r="D53" s="28" t="s">
        <v>21</v>
      </c>
      <c r="E53" s="28" t="s">
        <v>22</v>
      </c>
      <c r="F53" s="28" t="s">
        <v>23</v>
      </c>
      <c r="G53" s="28" t="s">
        <v>24</v>
      </c>
      <c r="H53" s="28" t="s">
        <v>25</v>
      </c>
      <c r="I53" s="28" t="s">
        <v>26</v>
      </c>
      <c r="J53" s="28"/>
      <c r="K53" s="28" t="s">
        <v>35</v>
      </c>
    </row>
    <row r="54" spans="1:11">
      <c r="A54" s="29" t="s">
        <v>47</v>
      </c>
      <c r="B54" s="31">
        <f>C43*B25</f>
        <v>-58.175675675675677</v>
      </c>
      <c r="C54" s="31">
        <f t="shared" ref="C54:I54" si="2">D43*C25</f>
        <v>-5.2702702702702711</v>
      </c>
      <c r="D54" s="31">
        <f t="shared" si="2"/>
        <v>-0.81081081081081097</v>
      </c>
      <c r="E54" s="31">
        <f t="shared" si="2"/>
        <v>-1.0135135135135138</v>
      </c>
      <c r="F54" s="31">
        <f t="shared" si="2"/>
        <v>-5.0675675675675684</v>
      </c>
      <c r="G54" s="31">
        <f t="shared" si="2"/>
        <v>19.054054054054056</v>
      </c>
      <c r="H54" s="31">
        <f t="shared" si="2"/>
        <v>-0.64864864864864868</v>
      </c>
      <c r="I54" s="31">
        <f t="shared" si="2"/>
        <v>-9.2229729729729737</v>
      </c>
      <c r="J54" s="31"/>
      <c r="K54" s="31">
        <f>SUM(B54:I54)</f>
        <v>-61.155405405405403</v>
      </c>
    </row>
    <row r="55" spans="1:11">
      <c r="A55" s="29" t="s">
        <v>11</v>
      </c>
      <c r="B55" s="31">
        <f>C44*B25</f>
        <v>-1.4583333333333333</v>
      </c>
      <c r="C55" s="31">
        <f t="shared" ref="C55:I55" si="3">D44*C25</f>
        <v>-1.0833333333333337</v>
      </c>
      <c r="D55" s="31">
        <f t="shared" si="3"/>
        <v>-0.75000000000000011</v>
      </c>
      <c r="E55" s="31">
        <f t="shared" si="3"/>
        <v>-0.125</v>
      </c>
      <c r="F55" s="31">
        <f t="shared" si="3"/>
        <v>-1.1458333333333335</v>
      </c>
      <c r="G55" s="31">
        <f t="shared" si="3"/>
        <v>3.0000000000000004</v>
      </c>
      <c r="H55" s="31">
        <f t="shared" si="3"/>
        <v>-1.416666666666667</v>
      </c>
      <c r="I55" s="31">
        <f t="shared" si="3"/>
        <v>-1.1666666666666667</v>
      </c>
      <c r="J55" s="31"/>
      <c r="K55" s="31">
        <f t="shared" ref="K55:K60" si="4">SUM(B55:I55)</f>
        <v>-4.145833333333333</v>
      </c>
    </row>
    <row r="56" spans="1:11">
      <c r="A56" s="29" t="s">
        <v>12</v>
      </c>
      <c r="B56" s="31">
        <f t="shared" ref="B56:I56" si="5">C45*B25</f>
        <v>-33.35294117647058</v>
      </c>
      <c r="C56" s="31">
        <f t="shared" si="5"/>
        <v>-4.1294117647058819</v>
      </c>
      <c r="D56" s="31">
        <f t="shared" si="5"/>
        <v>-3.1764705882352944</v>
      </c>
      <c r="E56" s="31">
        <f t="shared" si="5"/>
        <v>-0.47647058823529415</v>
      </c>
      <c r="F56" s="31">
        <f t="shared" si="5"/>
        <v>-4.7647058823529411</v>
      </c>
      <c r="G56" s="31">
        <f t="shared" si="5"/>
        <v>12.705882352941178</v>
      </c>
      <c r="H56" s="31">
        <f t="shared" si="5"/>
        <v>-0.6352941176470589</v>
      </c>
      <c r="I56" s="31">
        <f t="shared" si="5"/>
        <v>-14.452941176470585</v>
      </c>
      <c r="J56" s="31"/>
      <c r="K56" s="31">
        <f t="shared" si="4"/>
        <v>-48.282352941176455</v>
      </c>
    </row>
    <row r="57" spans="1:11">
      <c r="A57" s="29" t="s">
        <v>13</v>
      </c>
      <c r="B57" s="31">
        <f t="shared" ref="B57:I57" si="6">C46*B25</f>
        <v>-70.875</v>
      </c>
      <c r="C57" s="31">
        <f t="shared" si="6"/>
        <v>-6.75</v>
      </c>
      <c r="D57" s="31">
        <f t="shared" si="6"/>
        <v>-5.8500000000000005</v>
      </c>
      <c r="E57" s="31">
        <f t="shared" si="6"/>
        <v>-0.22500000000000001</v>
      </c>
      <c r="F57" s="31">
        <f t="shared" si="6"/>
        <v>-6.75</v>
      </c>
      <c r="G57" s="31">
        <f t="shared" si="6"/>
        <v>3.6</v>
      </c>
      <c r="H57" s="31">
        <f t="shared" si="6"/>
        <v>-1.8</v>
      </c>
      <c r="I57" s="31">
        <f t="shared" si="6"/>
        <v>-9.4499999999999993</v>
      </c>
      <c r="J57" s="31"/>
      <c r="K57" s="31">
        <f t="shared" si="4"/>
        <v>-98.1</v>
      </c>
    </row>
    <row r="58" spans="1:11">
      <c r="A58" s="29" t="s">
        <v>28</v>
      </c>
      <c r="B58" s="31">
        <f t="shared" ref="B58:I58" si="7">C47*B25</f>
        <v>-27.631578947368425</v>
      </c>
      <c r="C58" s="31">
        <f t="shared" si="7"/>
        <v>-1.3815789473684212</v>
      </c>
      <c r="D58" s="31">
        <f t="shared" si="7"/>
        <v>-1.5789473684210529</v>
      </c>
      <c r="E58" s="31">
        <f t="shared" si="7"/>
        <v>-0.2960526315789474</v>
      </c>
      <c r="F58" s="31">
        <f t="shared" si="7"/>
        <v>-2.4671052631578951</v>
      </c>
      <c r="G58" s="31">
        <f t="shared" si="7"/>
        <v>5.9210526315789478</v>
      </c>
      <c r="H58" s="31">
        <f t="shared" si="7"/>
        <v>-0.39473684210526322</v>
      </c>
      <c r="I58" s="31">
        <f t="shared" si="7"/>
        <v>-11.743421052631579</v>
      </c>
      <c r="J58" s="31"/>
      <c r="K58" s="31">
        <f t="shared" si="4"/>
        <v>-39.57236842105263</v>
      </c>
    </row>
    <row r="59" spans="1:11">
      <c r="A59" s="29" t="s">
        <v>14</v>
      </c>
      <c r="B59" s="31">
        <f t="shared" ref="B59:I59" si="8">C48*B25</f>
        <v>-5.6538461538461533</v>
      </c>
      <c r="C59" s="31">
        <f t="shared" si="8"/>
        <v>-1.0769230769230771</v>
      </c>
      <c r="D59" s="31">
        <f t="shared" si="8"/>
        <v>-0.80769230769230771</v>
      </c>
      <c r="E59" s="31">
        <f t="shared" si="8"/>
        <v>-0.40384615384615385</v>
      </c>
      <c r="F59" s="31">
        <f t="shared" si="8"/>
        <v>-2.0192307692307692</v>
      </c>
      <c r="G59" s="31">
        <f t="shared" si="8"/>
        <v>5.384615384615385</v>
      </c>
      <c r="H59" s="31">
        <f t="shared" si="8"/>
        <v>-0.48461538461538461</v>
      </c>
      <c r="I59" s="31">
        <f t="shared" si="8"/>
        <v>-62.192307692307693</v>
      </c>
      <c r="J59" s="31"/>
      <c r="K59" s="31">
        <f t="shared" si="4"/>
        <v>-67.253846153846155</v>
      </c>
    </row>
    <row r="60" spans="1:11">
      <c r="A60" s="29" t="s">
        <v>15</v>
      </c>
      <c r="B60" s="31">
        <f t="shared" ref="B60:I60" si="9">C49*B25</f>
        <v>0</v>
      </c>
      <c r="C60" s="31">
        <f t="shared" si="9"/>
        <v>-1.5929203539823009</v>
      </c>
      <c r="D60" s="31">
        <f t="shared" si="9"/>
        <v>-2.7876106194690271</v>
      </c>
      <c r="E60" s="31">
        <f t="shared" si="9"/>
        <v>-0.19911504424778761</v>
      </c>
      <c r="F60" s="31">
        <f t="shared" si="9"/>
        <v>-0.99557522123893805</v>
      </c>
      <c r="G60" s="31">
        <f t="shared" si="9"/>
        <v>66.106194690265497</v>
      </c>
      <c r="H60" s="31">
        <f t="shared" si="9"/>
        <v>-0.63716814159292035</v>
      </c>
      <c r="I60" s="31">
        <f t="shared" si="9"/>
        <v>0</v>
      </c>
      <c r="J60" s="31"/>
      <c r="K60" s="31">
        <f t="shared" si="4"/>
        <v>59.893805309734518</v>
      </c>
    </row>
    <row r="63" spans="1:11" ht="48.75">
      <c r="A63" s="44"/>
      <c r="B63" s="28" t="s">
        <v>19</v>
      </c>
      <c r="C63" s="28" t="s">
        <v>20</v>
      </c>
      <c r="D63" s="28" t="s">
        <v>21</v>
      </c>
      <c r="E63" s="28" t="s">
        <v>22</v>
      </c>
      <c r="F63" s="28" t="s">
        <v>23</v>
      </c>
      <c r="G63" s="28" t="s">
        <v>24</v>
      </c>
      <c r="H63" s="28" t="s">
        <v>25</v>
      </c>
      <c r="I63" s="28" t="s">
        <v>26</v>
      </c>
      <c r="J63" s="28"/>
      <c r="K63" s="28" t="s">
        <v>43</v>
      </c>
    </row>
    <row r="64" spans="1:11">
      <c r="A64" s="29" t="s">
        <v>48</v>
      </c>
      <c r="B64" s="31">
        <f>C43*$B$26</f>
        <v>-83.108108108108112</v>
      </c>
      <c r="C64" s="31">
        <f>D43*$C$26</f>
        <v>-13.175675675675677</v>
      </c>
      <c r="D64" s="31">
        <f>E43*$D$26</f>
        <v>-2.8378378378378377</v>
      </c>
      <c r="E64" s="31">
        <f>F43*$E$26</f>
        <v>-3.0405405405405408</v>
      </c>
      <c r="F64" s="31">
        <f>G43*$F$26</f>
        <v>-7.0945945945945956</v>
      </c>
      <c r="G64" s="31">
        <f>H43*$G$26</f>
        <v>23.817567567567568</v>
      </c>
      <c r="H64" s="31">
        <f>I43*$H$26</f>
        <v>-0.64864864864864868</v>
      </c>
      <c r="I64" s="31">
        <f>J43*$I$26</f>
        <v>-10.540540540540542</v>
      </c>
      <c r="J64" s="31">
        <f t="shared" ref="J64" si="10">K43*J26</f>
        <v>0</v>
      </c>
      <c r="K64" s="31">
        <f>SUM(B64:I64)</f>
        <v>-96.6283783783784</v>
      </c>
    </row>
    <row r="65" spans="1:11">
      <c r="A65" s="29" t="s">
        <v>11</v>
      </c>
      <c r="B65" s="31">
        <f t="shared" ref="B65:B70" si="11">C44*$B$26</f>
        <v>-2.0833333333333335</v>
      </c>
      <c r="C65" s="31">
        <f t="shared" ref="C65:C70" si="12">D44*$C$26</f>
        <v>-2.7083333333333339</v>
      </c>
      <c r="D65" s="31">
        <f t="shared" ref="D65:D70" si="13">E44*$D$26</f>
        <v>-2.625</v>
      </c>
      <c r="E65" s="31">
        <f t="shared" ref="E65:E70" si="14">F44*$E$26</f>
        <v>-0.375</v>
      </c>
      <c r="F65" s="31">
        <f t="shared" ref="F65:F70" si="15">G44*$F$26</f>
        <v>-1.6041666666666667</v>
      </c>
      <c r="G65" s="31">
        <f t="shared" ref="G65:G70" si="16">H44*$G$26</f>
        <v>3.7500000000000004</v>
      </c>
      <c r="H65" s="31">
        <f t="shared" ref="H65:H70" si="17">I44*$H$26</f>
        <v>-1.416666666666667</v>
      </c>
      <c r="I65" s="31">
        <f t="shared" ref="I65:I70" si="18">J44*$I$26</f>
        <v>-1.3333333333333337</v>
      </c>
      <c r="J65" s="31"/>
      <c r="K65" s="31">
        <f t="shared" ref="K65:K70" si="19">SUM(B65:I65)</f>
        <v>-8.3958333333333339</v>
      </c>
    </row>
    <row r="66" spans="1:11">
      <c r="A66" s="29" t="s">
        <v>12</v>
      </c>
      <c r="B66" s="31">
        <f t="shared" si="11"/>
        <v>-47.647058823529406</v>
      </c>
      <c r="C66" s="31">
        <f t="shared" si="12"/>
        <v>-10.323529411764705</v>
      </c>
      <c r="D66" s="31">
        <f t="shared" si="13"/>
        <v>-11.117647058823529</v>
      </c>
      <c r="E66" s="31">
        <f t="shared" si="14"/>
        <v>-1.4294117647058824</v>
      </c>
      <c r="F66" s="31">
        <f t="shared" si="15"/>
        <v>-6.670588235294117</v>
      </c>
      <c r="G66" s="31">
        <f t="shared" si="16"/>
        <v>15.882352941176471</v>
      </c>
      <c r="H66" s="31">
        <f t="shared" si="17"/>
        <v>-0.6352941176470589</v>
      </c>
      <c r="I66" s="31">
        <f t="shared" si="18"/>
        <v>-16.517647058823528</v>
      </c>
      <c r="J66" s="31"/>
      <c r="K66" s="31">
        <f t="shared" si="19"/>
        <v>-78.458823529411745</v>
      </c>
    </row>
    <row r="67" spans="1:11">
      <c r="A67" s="29" t="s">
        <v>13</v>
      </c>
      <c r="B67" s="31">
        <f t="shared" si="11"/>
        <v>-101.25</v>
      </c>
      <c r="C67" s="31">
        <f t="shared" si="12"/>
        <v>-16.875</v>
      </c>
      <c r="D67" s="31">
        <f t="shared" si="13"/>
        <v>-20.474999999999998</v>
      </c>
      <c r="E67" s="31">
        <f t="shared" si="14"/>
        <v>-0.67499999999999993</v>
      </c>
      <c r="F67" s="31">
        <f t="shared" si="15"/>
        <v>-9.4499999999999993</v>
      </c>
      <c r="G67" s="31">
        <f t="shared" si="16"/>
        <v>4.5</v>
      </c>
      <c r="H67" s="31">
        <f t="shared" si="17"/>
        <v>-1.8</v>
      </c>
      <c r="I67" s="31">
        <f t="shared" si="18"/>
        <v>-10.8</v>
      </c>
      <c r="J67" s="31"/>
      <c r="K67" s="31">
        <f t="shared" si="19"/>
        <v>-156.82500000000002</v>
      </c>
    </row>
    <row r="68" spans="1:11">
      <c r="A68" s="29" t="s">
        <v>28</v>
      </c>
      <c r="B68" s="31">
        <f t="shared" si="11"/>
        <v>-39.473684210526322</v>
      </c>
      <c r="C68" s="31">
        <f t="shared" si="12"/>
        <v>-3.4539473684210531</v>
      </c>
      <c r="D68" s="31">
        <f t="shared" si="13"/>
        <v>-5.5263157894736841</v>
      </c>
      <c r="E68" s="31">
        <f t="shared" si="14"/>
        <v>-0.88815789473684215</v>
      </c>
      <c r="F68" s="31">
        <f t="shared" si="15"/>
        <v>-3.4539473684210531</v>
      </c>
      <c r="G68" s="31">
        <f t="shared" si="16"/>
        <v>7.4013157894736841</v>
      </c>
      <c r="H68" s="31">
        <f t="shared" si="17"/>
        <v>-0.39473684210526322</v>
      </c>
      <c r="I68" s="31">
        <f t="shared" si="18"/>
        <v>-13.421052631578949</v>
      </c>
      <c r="J68" s="31"/>
      <c r="K68" s="31">
        <f t="shared" si="19"/>
        <v>-59.21052631578948</v>
      </c>
    </row>
    <row r="69" spans="1:11">
      <c r="A69" s="29" t="s">
        <v>14</v>
      </c>
      <c r="B69" s="31">
        <f t="shared" si="11"/>
        <v>-8.0769230769230766</v>
      </c>
      <c r="C69" s="31">
        <f t="shared" si="12"/>
        <v>-2.6923076923076925</v>
      </c>
      <c r="D69" s="31">
        <f t="shared" si="13"/>
        <v>-2.8269230769230766</v>
      </c>
      <c r="E69" s="31">
        <f t="shared" si="14"/>
        <v>-1.2115384615384615</v>
      </c>
      <c r="F69" s="31">
        <f t="shared" si="15"/>
        <v>-2.8269230769230766</v>
      </c>
      <c r="G69" s="31">
        <f t="shared" si="16"/>
        <v>6.7307692307692308</v>
      </c>
      <c r="H69" s="31">
        <f t="shared" si="17"/>
        <v>-0.48461538461538461</v>
      </c>
      <c r="I69" s="31">
        <f t="shared" si="18"/>
        <v>-71.07692307692308</v>
      </c>
      <c r="J69" s="31"/>
      <c r="K69" s="31">
        <f t="shared" si="19"/>
        <v>-82.465384615384622</v>
      </c>
    </row>
    <row r="70" spans="1:11">
      <c r="A70" s="29" t="s">
        <v>15</v>
      </c>
      <c r="B70" s="31">
        <f t="shared" si="11"/>
        <v>0</v>
      </c>
      <c r="C70" s="31">
        <f t="shared" si="12"/>
        <v>-3.9823008849557522</v>
      </c>
      <c r="D70" s="31">
        <f t="shared" si="13"/>
        <v>-9.7566371681415944</v>
      </c>
      <c r="E70" s="31">
        <f t="shared" si="14"/>
        <v>-0.59734513274336276</v>
      </c>
      <c r="F70" s="31">
        <f t="shared" si="15"/>
        <v>-1.3938053097345131</v>
      </c>
      <c r="G70" s="31">
        <f t="shared" si="16"/>
        <v>82.63274336283186</v>
      </c>
      <c r="H70" s="31">
        <f t="shared" si="17"/>
        <v>-0.63716814159292035</v>
      </c>
      <c r="I70" s="31">
        <f t="shared" si="18"/>
        <v>0</v>
      </c>
      <c r="J70" s="31"/>
      <c r="K70" s="31">
        <f t="shared" si="19"/>
        <v>66.26548672566372</v>
      </c>
    </row>
    <row r="71" spans="1:11" ht="15">
      <c r="A71"/>
      <c r="B71"/>
      <c r="C71"/>
      <c r="D71"/>
      <c r="E71"/>
      <c r="F71"/>
      <c r="G71"/>
      <c r="H71"/>
      <c r="I71"/>
      <c r="J71"/>
      <c r="K71" s="40"/>
    </row>
  </sheetData>
  <mergeCells count="4">
    <mergeCell ref="A29:C29"/>
    <mergeCell ref="A41:C41"/>
    <mergeCell ref="A52:C52"/>
    <mergeCell ref="A23:C23"/>
  </mergeCells>
  <conditionalFormatting sqref="C10:D10">
    <cfRule type="expression" dxfId="38" priority="50">
      <formula>MOD(ROW(),2)=1</formula>
    </cfRule>
  </conditionalFormatting>
  <conditionalFormatting sqref="B11:B18">
    <cfRule type="expression" dxfId="37" priority="46">
      <formula>MOD(ROW(),2)=1</formula>
    </cfRule>
  </conditionalFormatting>
  <conditionalFormatting sqref="C11:D11 D11:D18">
    <cfRule type="expression" dxfId="36" priority="44">
      <formula>MOD(ROW(),2)=1</formula>
    </cfRule>
  </conditionalFormatting>
  <conditionalFormatting sqref="C12:C18">
    <cfRule type="expression" dxfId="35" priority="43">
      <formula>MOD(ROW(),2)=1</formula>
    </cfRule>
  </conditionalFormatting>
  <conditionalFormatting sqref="A44:A50">
    <cfRule type="expression" dxfId="34" priority="38">
      <formula>MOD(ROW(),2)=1</formula>
    </cfRule>
  </conditionalFormatting>
  <conditionalFormatting sqref="C42:E42 G42:I42">
    <cfRule type="expression" dxfId="33" priority="41">
      <formula>MOD(ROW(),2)=1</formula>
    </cfRule>
  </conditionalFormatting>
  <conditionalFormatting sqref="B42 F42 J42">
    <cfRule type="expression" dxfId="32" priority="40">
      <formula>MOD(ROW(),2)=1</formula>
    </cfRule>
  </conditionalFormatting>
  <conditionalFormatting sqref="K42">
    <cfRule type="expression" dxfId="31" priority="39">
      <formula>MOD(ROW(),2)=1</formula>
    </cfRule>
  </conditionalFormatting>
  <conditionalFormatting sqref="B43:K50">
    <cfRule type="expression" dxfId="30" priority="37">
      <formula>MOD(ROW(),2)=1</formula>
    </cfRule>
  </conditionalFormatting>
  <conditionalFormatting sqref="B30:I30">
    <cfRule type="expression" dxfId="29" priority="31">
      <formula>MOD(ROW(),2)=1</formula>
    </cfRule>
  </conditionalFormatting>
  <conditionalFormatting sqref="B53:K53">
    <cfRule type="expression" dxfId="28" priority="35">
      <formula>MOD(ROW(),2)=1</formula>
    </cfRule>
  </conditionalFormatting>
  <conditionalFormatting sqref="A54:A60">
    <cfRule type="expression" dxfId="27" priority="34">
      <formula>MOD(ROW(),2)=1</formula>
    </cfRule>
  </conditionalFormatting>
  <conditionalFormatting sqref="B54:K60">
    <cfRule type="expression" dxfId="26" priority="33">
      <formula>MOD(ROW(),2)=1</formula>
    </cfRule>
  </conditionalFormatting>
  <conditionalFormatting sqref="B31:J37">
    <cfRule type="expression" dxfId="25" priority="32">
      <formula>MOD(ROW(),2)=1</formula>
    </cfRule>
  </conditionalFormatting>
  <conditionalFormatting sqref="A31:A37">
    <cfRule type="expression" dxfId="24" priority="30">
      <formula>MOD(ROW(),2)=1</formula>
    </cfRule>
  </conditionalFormatting>
  <conditionalFormatting sqref="A29">
    <cfRule type="expression" dxfId="23" priority="29">
      <formula>MOD(ROW(),2)=1</formula>
    </cfRule>
  </conditionalFormatting>
  <conditionalFormatting sqref="B24:I24">
    <cfRule type="expression" dxfId="22" priority="26">
      <formula>MOD(ROW(),2)=1</formula>
    </cfRule>
  </conditionalFormatting>
  <conditionalFormatting sqref="A25">
    <cfRule type="expression" dxfId="21" priority="25">
      <formula>MOD(ROW(),2)=1</formula>
    </cfRule>
  </conditionalFormatting>
  <conditionalFormatting sqref="B25:I25">
    <cfRule type="expression" dxfId="20" priority="24">
      <formula>MOD(ROW(),2)=1</formula>
    </cfRule>
  </conditionalFormatting>
  <conditionalFormatting sqref="A41">
    <cfRule type="expression" dxfId="19" priority="23">
      <formula>MOD(ROW(),2)=1</formula>
    </cfRule>
  </conditionalFormatting>
  <conditionalFormatting sqref="A43">
    <cfRule type="expression" dxfId="18" priority="21">
      <formula>MOD(ROW(),2)=1</formula>
    </cfRule>
  </conditionalFormatting>
  <conditionalFormatting sqref="J30">
    <cfRule type="expression" dxfId="17" priority="20">
      <formula>MOD(ROW(),2)=1</formula>
    </cfRule>
  </conditionalFormatting>
  <conditionalFormatting sqref="B26:I26">
    <cfRule type="expression" dxfId="16" priority="19">
      <formula>MOD(ROW(),2)=1</formula>
    </cfRule>
  </conditionalFormatting>
  <conditionalFormatting sqref="A26">
    <cfRule type="expression" dxfId="15" priority="18">
      <formula>MOD(ROW(),2)=1</formula>
    </cfRule>
  </conditionalFormatting>
  <conditionalFormatting sqref="E10">
    <cfRule type="expression" dxfId="14" priority="17">
      <formula>MOD(ROW(),2)=1</formula>
    </cfRule>
  </conditionalFormatting>
  <conditionalFormatting sqref="G10">
    <cfRule type="expression" dxfId="13" priority="11">
      <formula>MOD(ROW(),2)=1</formula>
    </cfRule>
  </conditionalFormatting>
  <conditionalFormatting sqref="E11:E17">
    <cfRule type="expression" dxfId="12" priority="14">
      <formula>MOD(ROW(),2)=1</formula>
    </cfRule>
  </conditionalFormatting>
  <conditionalFormatting sqref="E18">
    <cfRule type="expression" dxfId="11" priority="13">
      <formula>MOD(ROW(),2)=1</formula>
    </cfRule>
  </conditionalFormatting>
  <conditionalFormatting sqref="G11:G18">
    <cfRule type="expression" dxfId="10" priority="12">
      <formula>MOD(ROW(),2)=1</formula>
    </cfRule>
  </conditionalFormatting>
  <conditionalFormatting sqref="J10">
    <cfRule type="expression" dxfId="9" priority="10">
      <formula>MOD(ROW(),2)=1</formula>
    </cfRule>
  </conditionalFormatting>
  <conditionalFormatting sqref="J11:J18">
    <cfRule type="expression" dxfId="8" priority="9">
      <formula>MOD(ROW(),2)=1</formula>
    </cfRule>
  </conditionalFormatting>
  <conditionalFormatting sqref="H10:I10">
    <cfRule type="expression" dxfId="7" priority="7">
      <formula>MOD(ROW(),2)=1</formula>
    </cfRule>
  </conditionalFormatting>
  <conditionalFormatting sqref="H11:I18">
    <cfRule type="expression" dxfId="6" priority="8">
      <formula>MOD(ROW(),2)=1</formula>
    </cfRule>
  </conditionalFormatting>
  <conditionalFormatting sqref="B63:K63">
    <cfRule type="expression" dxfId="5" priority="6">
      <formula>MOD(ROW(),2)=1</formula>
    </cfRule>
  </conditionalFormatting>
  <conditionalFormatting sqref="A64:A70">
    <cfRule type="expression" dxfId="4" priority="5">
      <formula>MOD(ROW(),2)=1</formula>
    </cfRule>
  </conditionalFormatting>
  <conditionalFormatting sqref="B64:K70">
    <cfRule type="expression" dxfId="3" priority="4">
      <formula>MOD(ROW(),2)=1</formula>
    </cfRule>
  </conditionalFormatting>
  <conditionalFormatting sqref="A23">
    <cfRule type="expression" dxfId="2" priority="3">
      <formula>MOD(ROW(),2)=1</formula>
    </cfRule>
  </conditionalFormatting>
  <conditionalFormatting sqref="B10">
    <cfRule type="expression" dxfId="1" priority="2">
      <formula>MOD(ROW(),2)=1</formula>
    </cfRule>
  </conditionalFormatting>
  <conditionalFormatting sqref="A52">
    <cfRule type="expression" dxfId="0" priority="1">
      <formula>MOD(ROW(),2)=1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E1:E4"/>
  <sheetViews>
    <sheetView showGridLines="0" tabSelected="1" workbookViewId="0">
      <selection activeCell="A7" sqref="A7"/>
    </sheetView>
  </sheetViews>
  <sheetFormatPr baseColWidth="10" defaultColWidth="8.7109375" defaultRowHeight="15"/>
  <cols>
    <col min="1" max="16384" width="8.7109375" style="4"/>
  </cols>
  <sheetData>
    <row r="1" spans="5:5" s="1" customFormat="1"/>
    <row r="2" spans="5:5" s="1" customFormat="1">
      <c r="E2" s="8" t="str">
        <f>Title</f>
        <v>Staff reduction at Financial Institutions by 2030</v>
      </c>
    </row>
    <row r="3" spans="5:5" s="1" customFormat="1" ht="15.75" thickBot="1"/>
    <row r="4" spans="5:5" s="7" customFormat="1" ht="15.75" thickTop="1"/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4:Q17"/>
  <sheetViews>
    <sheetView showGridLines="0" workbookViewId="0">
      <selection activeCell="H11" sqref="H11"/>
    </sheetView>
  </sheetViews>
  <sheetFormatPr baseColWidth="10" defaultColWidth="8.7109375" defaultRowHeight="12.75"/>
  <cols>
    <col min="1" max="1" width="8.7109375" style="5"/>
    <col min="2" max="2" width="23.85546875" style="5" customWidth="1"/>
    <col min="3" max="3" width="38.7109375" style="6" customWidth="1"/>
    <col min="4" max="16384" width="8.7109375" style="5"/>
  </cols>
  <sheetData>
    <row r="4" spans="2:17" s="16" customFormat="1" thickBot="1"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Q4" s="17"/>
    </row>
    <row r="5" spans="2:17" s="2" customFormat="1" thickTop="1">
      <c r="C5" s="3"/>
      <c r="D5" s="3"/>
      <c r="E5" s="3"/>
      <c r="F5" s="3"/>
      <c r="G5" s="3"/>
      <c r="H5" s="3"/>
      <c r="I5" s="3"/>
      <c r="J5" s="3"/>
      <c r="K5" s="3"/>
      <c r="L5" s="3"/>
      <c r="M5" s="3"/>
      <c r="Q5" s="3"/>
    </row>
    <row r="6" spans="2:17" s="2" customFormat="1" ht="12">
      <c r="C6" s="3"/>
      <c r="D6" s="3"/>
      <c r="E6" s="3"/>
      <c r="F6" s="3"/>
      <c r="G6" s="3"/>
      <c r="H6" s="3"/>
      <c r="I6" s="3"/>
      <c r="J6" s="3"/>
      <c r="K6" s="3"/>
      <c r="L6" s="3"/>
      <c r="M6" s="3"/>
      <c r="Q6" s="3"/>
    </row>
    <row r="7" spans="2:17" ht="13.5" thickBot="1"/>
    <row r="8" spans="2:17" ht="13.5" thickBot="1">
      <c r="B8" s="18" t="s">
        <v>2</v>
      </c>
      <c r="C8" s="21" t="s">
        <v>45</v>
      </c>
    </row>
    <row r="9" spans="2:17" ht="16.5" customHeight="1" thickTop="1" thickBot="1">
      <c r="B9" s="9"/>
      <c r="C9" s="10"/>
    </row>
    <row r="10" spans="2:17" ht="16.5" customHeight="1" thickTop="1" thickBot="1">
      <c r="B10" s="9" t="s">
        <v>0</v>
      </c>
      <c r="C10" s="11" t="s">
        <v>9</v>
      </c>
    </row>
    <row r="11" spans="2:17" ht="16.5" customHeight="1" thickTop="1" thickBot="1">
      <c r="B11" s="9" t="s">
        <v>1</v>
      </c>
      <c r="C11" s="15" t="s">
        <v>10</v>
      </c>
    </row>
    <row r="12" spans="2:17" ht="16.5" customHeight="1" thickTop="1" thickBot="1">
      <c r="B12" s="9"/>
      <c r="C12" s="10"/>
    </row>
    <row r="13" spans="2:17" ht="16.5" thickTop="1" thickBot="1">
      <c r="B13" s="9" t="s">
        <v>4</v>
      </c>
      <c r="C13" s="15" t="s">
        <v>7</v>
      </c>
    </row>
    <row r="14" spans="2:17" ht="16.5" customHeight="1" thickTop="1" thickBot="1">
      <c r="B14" s="9"/>
      <c r="C14" s="10"/>
    </row>
    <row r="15" spans="2:17" ht="16.5" customHeight="1" thickTop="1" thickBot="1">
      <c r="B15" s="9" t="s">
        <v>3</v>
      </c>
      <c r="C15" s="12">
        <v>43581</v>
      </c>
    </row>
    <row r="16" spans="2:17" ht="14.25" thickTop="1" thickBot="1">
      <c r="B16" s="9" t="s">
        <v>6</v>
      </c>
      <c r="C16" s="22"/>
    </row>
    <row r="17" spans="2:3" ht="14.25" thickTop="1" thickBot="1">
      <c r="B17" s="13" t="s">
        <v>5</v>
      </c>
      <c r="C17" s="14" t="s">
        <v>8</v>
      </c>
    </row>
  </sheetData>
  <hyperlinks>
    <hyperlink ref="C11" r:id="rId1" xr:uid="{00000000-0004-0000-0200-000000000000}"/>
    <hyperlink ref="C13" r:id="rId2" xr:uid="{00000000-0004-0000-0200-000001000000}"/>
  </hyperlinks>
  <pageMargins left="0.7" right="0.7" top="0.75" bottom="0.75" header="0.3" footer="0.3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Data</vt:lpstr>
      <vt:lpstr>Chart</vt:lpstr>
      <vt:lpstr>Info</vt:lpstr>
      <vt:lpstr>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Remi</dc:creator>
  <cp:lastModifiedBy>Anne-Laure Foubert</cp:lastModifiedBy>
  <cp:lastPrinted>2016-03-15T12:08:12Z</cp:lastPrinted>
  <dcterms:created xsi:type="dcterms:W3CDTF">2016-01-11T02:30:50Z</dcterms:created>
  <dcterms:modified xsi:type="dcterms:W3CDTF">2019-05-15T10:21:11Z</dcterms:modified>
</cp:coreProperties>
</file>